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ovaelst\AppData\Local\Temp\notesD691B2\"/>
    </mc:Choice>
  </mc:AlternateContent>
  <xr:revisionPtr revIDLastSave="0" documentId="13_ncr:1_{38D6AB9B-2867-4EB3-A450-993BB8AB445E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REGISTER" sheetId="1" r:id="rId1"/>
    <sheet name="H-zinnen" sheetId="3" r:id="rId2"/>
    <sheet name="EUH-ZINNEN" sheetId="6" r:id="rId3"/>
    <sheet name="P-zinnen" sheetId="4" r:id="rId4"/>
    <sheet name="INFO GROEP" sheetId="5" r:id="rId5"/>
    <sheet name="LIJSTEN" sheetId="2" r:id="rId6"/>
    <sheet name="Risico-matrix" sheetId="7" r:id="rId7"/>
  </sheets>
  <definedNames>
    <definedName name="_xlnm._FilterDatabase" localSheetId="0" hidden="1">REGISTER!$A$8:$DA$521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375" i="1" l="1"/>
  <c r="BB375" i="1"/>
  <c r="BA375" i="1"/>
  <c r="AZ375" i="1"/>
  <c r="AY375" i="1"/>
  <c r="AX375" i="1"/>
  <c r="CZ375" i="1"/>
  <c r="CY375" i="1"/>
  <c r="CX375" i="1"/>
  <c r="CW375" i="1"/>
  <c r="CV375" i="1"/>
  <c r="CU375" i="1"/>
  <c r="CT375" i="1"/>
  <c r="CS375" i="1"/>
  <c r="CR375" i="1"/>
  <c r="CQ375" i="1"/>
  <c r="DA375" i="1" l="1"/>
  <c r="AG375" i="1" s="1"/>
  <c r="AJ375" i="1" s="1"/>
  <c r="CZ44" i="1"/>
  <c r="CY44" i="1"/>
  <c r="CX44" i="1"/>
  <c r="CW44" i="1"/>
  <c r="CV44" i="1"/>
  <c r="CU44" i="1"/>
  <c r="CT44" i="1"/>
  <c r="CS44" i="1"/>
  <c r="CR44" i="1"/>
  <c r="CQ44" i="1"/>
  <c r="BB44" i="1"/>
  <c r="BA44" i="1"/>
  <c r="AZ44" i="1"/>
  <c r="AY44" i="1"/>
  <c r="AX44" i="1"/>
  <c r="CZ204" i="1"/>
  <c r="CY204" i="1"/>
  <c r="CX204" i="1"/>
  <c r="CW204" i="1"/>
  <c r="CV204" i="1"/>
  <c r="CU204" i="1"/>
  <c r="CT204" i="1"/>
  <c r="CS204" i="1"/>
  <c r="CR204" i="1"/>
  <c r="CQ204" i="1"/>
  <c r="BB204" i="1"/>
  <c r="BA204" i="1"/>
  <c r="AZ204" i="1"/>
  <c r="AY204" i="1"/>
  <c r="AX204" i="1"/>
  <c r="DA44" i="1" l="1"/>
  <c r="AG44" i="1" s="1"/>
  <c r="AJ44" i="1" s="1"/>
  <c r="DA204" i="1"/>
  <c r="AG204" i="1" s="1"/>
  <c r="AJ204" i="1" s="1"/>
  <c r="CZ110" i="1"/>
  <c r="CY110" i="1"/>
  <c r="CX110" i="1"/>
  <c r="CW110" i="1"/>
  <c r="CV110" i="1"/>
  <c r="CU110" i="1"/>
  <c r="CT110" i="1"/>
  <c r="CS110" i="1"/>
  <c r="CR110" i="1"/>
  <c r="CQ110" i="1"/>
  <c r="BB110" i="1"/>
  <c r="BA110" i="1"/>
  <c r="AY110" i="1"/>
  <c r="AX110" i="1"/>
  <c r="DA110" i="1" l="1"/>
  <c r="AG110" i="1" s="1"/>
  <c r="AJ110" i="1" s="1"/>
  <c r="AX421" i="1"/>
  <c r="AM404" i="1"/>
  <c r="AM405" i="1"/>
  <c r="AM406" i="1"/>
  <c r="AM407" i="1"/>
  <c r="AM408" i="1"/>
  <c r="AM409" i="1"/>
  <c r="AM410" i="1"/>
  <c r="AM411" i="1"/>
  <c r="AM413" i="1"/>
  <c r="AM414" i="1"/>
  <c r="AM415" i="1"/>
  <c r="AM416" i="1"/>
  <c r="AM417" i="1"/>
  <c r="AM418" i="1"/>
  <c r="AM419" i="1"/>
  <c r="AM420" i="1"/>
  <c r="AM421" i="1"/>
  <c r="AM423" i="1"/>
  <c r="AJ256" i="1"/>
  <c r="AJ259" i="1"/>
  <c r="AJ262" i="1"/>
  <c r="CQ421" i="1"/>
  <c r="CR421" i="1"/>
  <c r="CS421" i="1"/>
  <c r="CT421" i="1"/>
  <c r="CU421" i="1"/>
  <c r="CV421" i="1"/>
  <c r="CW421" i="1"/>
  <c r="AX419" i="1"/>
  <c r="AY419" i="1"/>
  <c r="AZ419" i="1"/>
  <c r="BA419" i="1"/>
  <c r="BB419" i="1"/>
  <c r="AX420" i="1"/>
  <c r="AY420" i="1"/>
  <c r="AZ420" i="1"/>
  <c r="BA420" i="1"/>
  <c r="BB420" i="1"/>
  <c r="AY421" i="1"/>
  <c r="AZ421" i="1"/>
  <c r="BA421" i="1"/>
  <c r="BB421" i="1"/>
  <c r="CQ419" i="1"/>
  <c r="CR419" i="1"/>
  <c r="CS419" i="1"/>
  <c r="CT419" i="1"/>
  <c r="CU419" i="1"/>
  <c r="CV419" i="1"/>
  <c r="CW419" i="1"/>
  <c r="CX419" i="1"/>
  <c r="CY419" i="1"/>
  <c r="CZ419" i="1"/>
  <c r="CQ420" i="1"/>
  <c r="CR420" i="1"/>
  <c r="CS420" i="1"/>
  <c r="CT420" i="1"/>
  <c r="CU420" i="1"/>
  <c r="CV420" i="1"/>
  <c r="CW420" i="1"/>
  <c r="CX420" i="1"/>
  <c r="CY420" i="1"/>
  <c r="CZ420" i="1"/>
  <c r="CX421" i="1"/>
  <c r="CY421" i="1"/>
  <c r="CZ421" i="1"/>
  <c r="AX401" i="1"/>
  <c r="AY401" i="1"/>
  <c r="AZ401" i="1"/>
  <c r="BA401" i="1"/>
  <c r="BB401" i="1"/>
  <c r="CS401" i="1"/>
  <c r="CQ401" i="1"/>
  <c r="CR401" i="1"/>
  <c r="CT401" i="1"/>
  <c r="CU401" i="1"/>
  <c r="CV401" i="1"/>
  <c r="CW401" i="1"/>
  <c r="CX401" i="1"/>
  <c r="CY401" i="1"/>
  <c r="CZ401" i="1"/>
  <c r="AX402" i="1"/>
  <c r="AY402" i="1"/>
  <c r="AZ402" i="1"/>
  <c r="BA402" i="1"/>
  <c r="BB402" i="1"/>
  <c r="AX262" i="1"/>
  <c r="AY262" i="1"/>
  <c r="AZ262" i="1"/>
  <c r="BA262" i="1"/>
  <c r="BB262" i="1"/>
  <c r="AX256" i="1"/>
  <c r="AY256" i="1"/>
  <c r="AZ256" i="1"/>
  <c r="BA256" i="1"/>
  <c r="BB256" i="1"/>
  <c r="AX259" i="1"/>
  <c r="AY259" i="1"/>
  <c r="AZ259" i="1"/>
  <c r="BA259" i="1"/>
  <c r="BB259" i="1"/>
  <c r="AX343" i="1"/>
  <c r="AY343" i="1"/>
  <c r="AZ343" i="1"/>
  <c r="BA343" i="1"/>
  <c r="BB343" i="1"/>
  <c r="AX97" i="1"/>
  <c r="AY97" i="1"/>
  <c r="AZ97" i="1"/>
  <c r="BA97" i="1"/>
  <c r="BB97" i="1"/>
  <c r="AX128" i="1"/>
  <c r="AY128" i="1"/>
  <c r="AZ128" i="1"/>
  <c r="BA128" i="1"/>
  <c r="BB128" i="1"/>
  <c r="AX87" i="1"/>
  <c r="AY87" i="1"/>
  <c r="AZ87" i="1"/>
  <c r="BA87" i="1"/>
  <c r="BB87" i="1"/>
  <c r="AX370" i="1"/>
  <c r="AY370" i="1"/>
  <c r="AZ370" i="1"/>
  <c r="BA370" i="1"/>
  <c r="BB370" i="1"/>
  <c r="AX122" i="1"/>
  <c r="AY122" i="1"/>
  <c r="AZ122" i="1"/>
  <c r="BA122" i="1"/>
  <c r="BB122" i="1"/>
  <c r="AX124" i="1"/>
  <c r="AY124" i="1"/>
  <c r="AZ124" i="1"/>
  <c r="BA124" i="1"/>
  <c r="BB124" i="1"/>
  <c r="AX168" i="1"/>
  <c r="AY168" i="1"/>
  <c r="AZ168" i="1"/>
  <c r="BA168" i="1"/>
  <c r="BB168" i="1"/>
  <c r="AX254" i="1"/>
  <c r="AY254" i="1"/>
  <c r="AZ254" i="1"/>
  <c r="BA254" i="1"/>
  <c r="BB254" i="1"/>
  <c r="AX257" i="1"/>
  <c r="AY257" i="1"/>
  <c r="AZ257" i="1"/>
  <c r="BA257" i="1"/>
  <c r="BB257" i="1"/>
  <c r="AX260" i="1"/>
  <c r="AY260" i="1"/>
  <c r="AZ260" i="1"/>
  <c r="BA260" i="1"/>
  <c r="BB260" i="1"/>
  <c r="AX322" i="1"/>
  <c r="AY322" i="1"/>
  <c r="AZ322" i="1"/>
  <c r="BA322" i="1"/>
  <c r="BB322" i="1"/>
  <c r="AX98" i="1"/>
  <c r="AY98" i="1"/>
  <c r="AZ98" i="1"/>
  <c r="BA98" i="1"/>
  <c r="BB98" i="1"/>
  <c r="AX129" i="1"/>
  <c r="AY129" i="1"/>
  <c r="AZ129" i="1"/>
  <c r="BA129" i="1"/>
  <c r="BB129" i="1"/>
  <c r="AX74" i="1"/>
  <c r="AY74" i="1"/>
  <c r="AZ74" i="1"/>
  <c r="BA74" i="1"/>
  <c r="BB74" i="1"/>
  <c r="AX126" i="1"/>
  <c r="AY126" i="1"/>
  <c r="AZ126" i="1"/>
  <c r="BA126" i="1"/>
  <c r="BB126" i="1"/>
  <c r="AX290" i="1"/>
  <c r="AY290" i="1"/>
  <c r="AZ290" i="1"/>
  <c r="BA290" i="1"/>
  <c r="BB290" i="1"/>
  <c r="AX292" i="1"/>
  <c r="AY292" i="1"/>
  <c r="AZ292" i="1"/>
  <c r="BA292" i="1"/>
  <c r="BB292" i="1"/>
  <c r="AX385" i="1"/>
  <c r="AY385" i="1"/>
  <c r="AZ385" i="1"/>
  <c r="BA385" i="1"/>
  <c r="BB385" i="1"/>
  <c r="AX394" i="1"/>
  <c r="AY394" i="1"/>
  <c r="AZ394" i="1"/>
  <c r="BA394" i="1"/>
  <c r="BB394" i="1"/>
  <c r="AX149" i="1"/>
  <c r="AY149" i="1"/>
  <c r="AZ149" i="1"/>
  <c r="BA149" i="1"/>
  <c r="BB149" i="1"/>
  <c r="AX243" i="1"/>
  <c r="AY243" i="1"/>
  <c r="AZ243" i="1"/>
  <c r="BA243" i="1"/>
  <c r="BB243" i="1"/>
  <c r="AX117" i="1"/>
  <c r="AY117" i="1"/>
  <c r="AZ117" i="1"/>
  <c r="BA117" i="1"/>
  <c r="BB117" i="1"/>
  <c r="AX88" i="1"/>
  <c r="AY88" i="1"/>
  <c r="AZ88" i="1"/>
  <c r="BA88" i="1"/>
  <c r="BB88" i="1"/>
  <c r="AX245" i="1"/>
  <c r="AY245" i="1"/>
  <c r="AZ245" i="1"/>
  <c r="BA245" i="1"/>
  <c r="BB245" i="1"/>
  <c r="AX163" i="1"/>
  <c r="AY163" i="1"/>
  <c r="AZ163" i="1"/>
  <c r="BA163" i="1"/>
  <c r="BB163" i="1"/>
  <c r="AX99" i="1"/>
  <c r="AY99" i="1"/>
  <c r="AZ99" i="1"/>
  <c r="BA99" i="1"/>
  <c r="BB99" i="1"/>
  <c r="AX121" i="1"/>
  <c r="AY121" i="1"/>
  <c r="AZ121" i="1"/>
  <c r="BA121" i="1"/>
  <c r="BB121" i="1"/>
  <c r="AX176" i="1"/>
  <c r="AY176" i="1"/>
  <c r="AZ176" i="1"/>
  <c r="BA176" i="1"/>
  <c r="BB176" i="1"/>
  <c r="AX177" i="1"/>
  <c r="AY177" i="1"/>
  <c r="AZ177" i="1"/>
  <c r="BA177" i="1"/>
  <c r="BB177" i="1"/>
  <c r="AX178" i="1"/>
  <c r="AY178" i="1"/>
  <c r="AZ178" i="1"/>
  <c r="BA178" i="1"/>
  <c r="BB178" i="1"/>
  <c r="AX36" i="1"/>
  <c r="AY36" i="1"/>
  <c r="AZ36" i="1"/>
  <c r="BA36" i="1"/>
  <c r="BB36" i="1"/>
  <c r="AX40" i="1"/>
  <c r="AY40" i="1"/>
  <c r="AZ40" i="1"/>
  <c r="BA40" i="1"/>
  <c r="BB40" i="1"/>
  <c r="AX371" i="1"/>
  <c r="AY371" i="1"/>
  <c r="AZ371" i="1"/>
  <c r="BA371" i="1"/>
  <c r="BB371" i="1"/>
  <c r="AX373" i="1"/>
  <c r="AY373" i="1"/>
  <c r="AZ373" i="1"/>
  <c r="BA373" i="1"/>
  <c r="BB373" i="1"/>
  <c r="AX89" i="1"/>
  <c r="AY89" i="1"/>
  <c r="AZ89" i="1"/>
  <c r="BA89" i="1"/>
  <c r="BB89" i="1"/>
  <c r="AX75" i="1"/>
  <c r="AY75" i="1"/>
  <c r="AZ75" i="1"/>
  <c r="BA75" i="1"/>
  <c r="BB75" i="1"/>
  <c r="AX338" i="1"/>
  <c r="AY338" i="1"/>
  <c r="AZ338" i="1"/>
  <c r="BA338" i="1"/>
  <c r="BB338" i="1"/>
  <c r="AX37" i="1"/>
  <c r="AY37" i="1"/>
  <c r="AZ37" i="1"/>
  <c r="BA37" i="1"/>
  <c r="BB37" i="1"/>
  <c r="AX367" i="1"/>
  <c r="AY367" i="1"/>
  <c r="AZ367" i="1"/>
  <c r="BA367" i="1"/>
  <c r="BB367" i="1"/>
  <c r="AX76" i="1"/>
  <c r="AY76" i="1"/>
  <c r="AZ76" i="1"/>
  <c r="BA76" i="1"/>
  <c r="BB76" i="1"/>
  <c r="AX339" i="1"/>
  <c r="AY339" i="1"/>
  <c r="AZ339" i="1"/>
  <c r="BA339" i="1"/>
  <c r="BB339" i="1"/>
  <c r="AX90" i="1"/>
  <c r="AY90" i="1"/>
  <c r="AZ90" i="1"/>
  <c r="BA90" i="1"/>
  <c r="BB90" i="1"/>
  <c r="AX77" i="1"/>
  <c r="AY77" i="1"/>
  <c r="AZ77" i="1"/>
  <c r="BA77" i="1"/>
  <c r="BB77" i="1"/>
  <c r="AX340" i="1"/>
  <c r="AY340" i="1"/>
  <c r="AZ340" i="1"/>
  <c r="BA340" i="1"/>
  <c r="BB340" i="1"/>
  <c r="AX38" i="1"/>
  <c r="AY38" i="1"/>
  <c r="AZ38" i="1"/>
  <c r="BA38" i="1"/>
  <c r="BB38" i="1"/>
  <c r="AX368" i="1"/>
  <c r="AY368" i="1"/>
  <c r="AZ368" i="1"/>
  <c r="BA368" i="1"/>
  <c r="BB368" i="1"/>
  <c r="AX79" i="1"/>
  <c r="AY79" i="1"/>
  <c r="AZ79" i="1"/>
  <c r="BA79" i="1"/>
  <c r="BB79" i="1"/>
  <c r="AX299" i="1"/>
  <c r="AY299" i="1"/>
  <c r="AZ299" i="1"/>
  <c r="BA299" i="1"/>
  <c r="BB299" i="1"/>
  <c r="AX118" i="1"/>
  <c r="AY118" i="1"/>
  <c r="AZ118" i="1"/>
  <c r="BA118" i="1"/>
  <c r="BB118" i="1"/>
  <c r="AX352" i="1"/>
  <c r="AY352" i="1"/>
  <c r="AZ352" i="1"/>
  <c r="BA352" i="1"/>
  <c r="BB352" i="1"/>
  <c r="AX355" i="1"/>
  <c r="AY355" i="1"/>
  <c r="AZ355" i="1"/>
  <c r="BA355" i="1"/>
  <c r="BB355" i="1"/>
  <c r="AX357" i="1"/>
  <c r="AY357" i="1"/>
  <c r="AZ357" i="1"/>
  <c r="BA357" i="1"/>
  <c r="BB357" i="1"/>
  <c r="AX106" i="1"/>
  <c r="AY106" i="1"/>
  <c r="AZ106" i="1"/>
  <c r="BA106" i="1"/>
  <c r="BB106" i="1"/>
  <c r="AX107" i="1"/>
  <c r="AY107" i="1"/>
  <c r="AZ107" i="1"/>
  <c r="BA107" i="1"/>
  <c r="BB107" i="1"/>
  <c r="AX146" i="1"/>
  <c r="AY146" i="1"/>
  <c r="AZ146" i="1"/>
  <c r="BA146" i="1"/>
  <c r="BB146" i="1"/>
  <c r="AX154" i="1"/>
  <c r="AY154" i="1"/>
  <c r="AZ154" i="1"/>
  <c r="BA154" i="1"/>
  <c r="BB154" i="1"/>
  <c r="AX157" i="1"/>
  <c r="AY157" i="1"/>
  <c r="AZ157" i="1"/>
  <c r="BA157" i="1"/>
  <c r="BB157" i="1"/>
  <c r="AX188" i="1"/>
  <c r="AY188" i="1"/>
  <c r="AZ188" i="1"/>
  <c r="BA188" i="1"/>
  <c r="BB188" i="1"/>
  <c r="AX218" i="1"/>
  <c r="AY218" i="1"/>
  <c r="AZ218" i="1"/>
  <c r="BA218" i="1"/>
  <c r="BB218" i="1"/>
  <c r="AX248" i="1"/>
  <c r="AY248" i="1"/>
  <c r="AZ248" i="1"/>
  <c r="BA248" i="1"/>
  <c r="BB248" i="1"/>
  <c r="AX296" i="1"/>
  <c r="AY296" i="1"/>
  <c r="AZ296" i="1"/>
  <c r="BA296" i="1"/>
  <c r="BB296" i="1"/>
  <c r="AX281" i="1"/>
  <c r="AY281" i="1"/>
  <c r="AZ281" i="1"/>
  <c r="BA281" i="1"/>
  <c r="BB281" i="1"/>
  <c r="AX123" i="1"/>
  <c r="AY123" i="1"/>
  <c r="AZ123" i="1"/>
  <c r="BA123" i="1"/>
  <c r="BB123" i="1"/>
  <c r="AX125" i="1"/>
  <c r="AY125" i="1"/>
  <c r="AZ125" i="1"/>
  <c r="BA125" i="1"/>
  <c r="BB125" i="1"/>
  <c r="AX85" i="1"/>
  <c r="AY85" i="1"/>
  <c r="AZ85" i="1"/>
  <c r="BA85" i="1"/>
  <c r="BB85" i="1"/>
  <c r="AX169" i="1"/>
  <c r="AY169" i="1"/>
  <c r="AZ169" i="1"/>
  <c r="BA169" i="1"/>
  <c r="BB169" i="1"/>
  <c r="AX350" i="1"/>
  <c r="AY350" i="1"/>
  <c r="AZ350" i="1"/>
  <c r="BA350" i="1"/>
  <c r="BB350" i="1"/>
  <c r="AX133" i="1"/>
  <c r="AY133" i="1"/>
  <c r="AZ133" i="1"/>
  <c r="BA133" i="1"/>
  <c r="BB133" i="1"/>
  <c r="AX11" i="1"/>
  <c r="AY11" i="1"/>
  <c r="AZ11" i="1"/>
  <c r="BA11" i="1"/>
  <c r="BB11" i="1"/>
  <c r="AX12" i="1"/>
  <c r="AY12" i="1"/>
  <c r="AZ12" i="1"/>
  <c r="BA12" i="1"/>
  <c r="BB12" i="1"/>
  <c r="AX27" i="1"/>
  <c r="AY27" i="1"/>
  <c r="AZ27" i="1"/>
  <c r="BA27" i="1"/>
  <c r="BB27" i="1"/>
  <c r="AX34" i="1"/>
  <c r="AY34" i="1"/>
  <c r="AZ34" i="1"/>
  <c r="BA34" i="1"/>
  <c r="BB34" i="1"/>
  <c r="AX53" i="1"/>
  <c r="AY53" i="1"/>
  <c r="AZ53" i="1"/>
  <c r="BA53" i="1"/>
  <c r="BB53" i="1"/>
  <c r="AX54" i="1"/>
  <c r="AY54" i="1"/>
  <c r="AZ54" i="1"/>
  <c r="BA54" i="1"/>
  <c r="BB54" i="1"/>
  <c r="AX62" i="1"/>
  <c r="AY62" i="1"/>
  <c r="AZ62" i="1"/>
  <c r="BA62" i="1"/>
  <c r="BB62" i="1"/>
  <c r="AX64" i="1"/>
  <c r="AY64" i="1"/>
  <c r="AZ64" i="1"/>
  <c r="BA64" i="1"/>
  <c r="BB64" i="1"/>
  <c r="AX65" i="1"/>
  <c r="AY65" i="1"/>
  <c r="AZ65" i="1"/>
  <c r="BA65" i="1"/>
  <c r="BB65" i="1"/>
  <c r="AX66" i="1"/>
  <c r="AY66" i="1"/>
  <c r="AZ66" i="1"/>
  <c r="BA66" i="1"/>
  <c r="BB66" i="1"/>
  <c r="AX71" i="1"/>
  <c r="AY71" i="1"/>
  <c r="AZ71" i="1"/>
  <c r="BA71" i="1"/>
  <c r="BB71" i="1"/>
  <c r="AX72" i="1"/>
  <c r="AY72" i="1"/>
  <c r="AZ72" i="1"/>
  <c r="BA72" i="1"/>
  <c r="BB72" i="1"/>
  <c r="AX73" i="1"/>
  <c r="AY73" i="1"/>
  <c r="AZ73" i="1"/>
  <c r="BA73" i="1"/>
  <c r="BB73" i="1"/>
  <c r="AX80" i="1"/>
  <c r="AY80" i="1"/>
  <c r="AZ80" i="1"/>
  <c r="BA80" i="1"/>
  <c r="BB80" i="1"/>
  <c r="AX102" i="1"/>
  <c r="AY102" i="1"/>
  <c r="AZ102" i="1"/>
  <c r="BA102" i="1"/>
  <c r="BB102" i="1"/>
  <c r="AX104" i="1"/>
  <c r="AY104" i="1"/>
  <c r="AZ104" i="1"/>
  <c r="BA104" i="1"/>
  <c r="BB104" i="1"/>
  <c r="AX105" i="1"/>
  <c r="AY105" i="1"/>
  <c r="AZ105" i="1"/>
  <c r="BA105" i="1"/>
  <c r="BB105" i="1"/>
  <c r="AX115" i="1"/>
  <c r="AY115" i="1"/>
  <c r="AZ115" i="1"/>
  <c r="BA115" i="1"/>
  <c r="BB115" i="1"/>
  <c r="AX127" i="1"/>
  <c r="AY127" i="1"/>
  <c r="AZ127" i="1"/>
  <c r="BA127" i="1"/>
  <c r="BB127" i="1"/>
  <c r="AX132" i="1"/>
  <c r="AY132" i="1"/>
  <c r="AZ132" i="1"/>
  <c r="BA132" i="1"/>
  <c r="BB132" i="1"/>
  <c r="AX138" i="1"/>
  <c r="AY138" i="1"/>
  <c r="AZ138" i="1"/>
  <c r="BA138" i="1"/>
  <c r="BB138" i="1"/>
  <c r="AX147" i="1"/>
  <c r="AY147" i="1"/>
  <c r="AZ147" i="1"/>
  <c r="BA147" i="1"/>
  <c r="BB147" i="1"/>
  <c r="AX148" i="1"/>
  <c r="AY148" i="1"/>
  <c r="AZ148" i="1"/>
  <c r="BA148" i="1"/>
  <c r="BB148" i="1"/>
  <c r="AX152" i="1"/>
  <c r="AY152" i="1"/>
  <c r="AZ152" i="1"/>
  <c r="BA152" i="1"/>
  <c r="BB152" i="1"/>
  <c r="AX160" i="1"/>
  <c r="AY160" i="1"/>
  <c r="AZ160" i="1"/>
  <c r="BA160" i="1"/>
  <c r="BB160" i="1"/>
  <c r="AX166" i="1"/>
  <c r="AY166" i="1"/>
  <c r="AZ166" i="1"/>
  <c r="BA166" i="1"/>
  <c r="BB166" i="1"/>
  <c r="AX167" i="1"/>
  <c r="AY167" i="1"/>
  <c r="AZ167" i="1"/>
  <c r="BA167" i="1"/>
  <c r="BB167" i="1"/>
  <c r="AX170" i="1"/>
  <c r="AY170" i="1"/>
  <c r="AZ170" i="1"/>
  <c r="BA170" i="1"/>
  <c r="BB170" i="1"/>
  <c r="AX172" i="1"/>
  <c r="AY172" i="1"/>
  <c r="AZ172" i="1"/>
  <c r="BA172" i="1"/>
  <c r="BB172" i="1"/>
  <c r="AX173" i="1"/>
  <c r="AY173" i="1"/>
  <c r="AZ173" i="1"/>
  <c r="BA173" i="1"/>
  <c r="BB173" i="1"/>
  <c r="AX174" i="1"/>
  <c r="AY174" i="1"/>
  <c r="AZ174" i="1"/>
  <c r="BA174" i="1"/>
  <c r="BB174" i="1"/>
  <c r="AX175" i="1"/>
  <c r="AY175" i="1"/>
  <c r="AZ175" i="1"/>
  <c r="BA175" i="1"/>
  <c r="BB175" i="1"/>
  <c r="AX182" i="1"/>
  <c r="AY182" i="1"/>
  <c r="AZ182" i="1"/>
  <c r="BA182" i="1"/>
  <c r="BB182" i="1"/>
  <c r="AX187" i="1"/>
  <c r="AY187" i="1"/>
  <c r="AZ187" i="1"/>
  <c r="BA187" i="1"/>
  <c r="BB187" i="1"/>
  <c r="AX191" i="1"/>
  <c r="AY191" i="1"/>
  <c r="AZ191" i="1"/>
  <c r="BA191" i="1"/>
  <c r="BB191" i="1"/>
  <c r="AX205" i="1"/>
  <c r="AY205" i="1"/>
  <c r="AZ205" i="1"/>
  <c r="BA205" i="1"/>
  <c r="BB205" i="1"/>
  <c r="AX215" i="1"/>
  <c r="AY215" i="1"/>
  <c r="AZ215" i="1"/>
  <c r="BA215" i="1"/>
  <c r="BB215" i="1"/>
  <c r="AX216" i="1"/>
  <c r="AY216" i="1"/>
  <c r="AZ216" i="1"/>
  <c r="BA216" i="1"/>
  <c r="BB216" i="1"/>
  <c r="AX217" i="1"/>
  <c r="AY217" i="1"/>
  <c r="AZ217" i="1"/>
  <c r="BA217" i="1"/>
  <c r="BB217" i="1"/>
  <c r="AX220" i="1"/>
  <c r="AY220" i="1"/>
  <c r="AZ220" i="1"/>
  <c r="BA220" i="1"/>
  <c r="BB220" i="1"/>
  <c r="AX229" i="1"/>
  <c r="AY229" i="1"/>
  <c r="AZ229" i="1"/>
  <c r="BA229" i="1"/>
  <c r="BB229" i="1"/>
  <c r="AX231" i="1"/>
  <c r="AY231" i="1"/>
  <c r="AZ231" i="1"/>
  <c r="BA231" i="1"/>
  <c r="BB231" i="1"/>
  <c r="AX232" i="1"/>
  <c r="AY232" i="1"/>
  <c r="AZ232" i="1"/>
  <c r="BA232" i="1"/>
  <c r="BB232" i="1"/>
  <c r="AX233" i="1"/>
  <c r="AY233" i="1"/>
  <c r="AZ233" i="1"/>
  <c r="BA233" i="1"/>
  <c r="BB233" i="1"/>
  <c r="AX234" i="1"/>
  <c r="AY234" i="1"/>
  <c r="AZ234" i="1"/>
  <c r="BA234" i="1"/>
  <c r="BB234" i="1"/>
  <c r="AX235" i="1"/>
  <c r="AY235" i="1"/>
  <c r="AZ235" i="1"/>
  <c r="BA235" i="1"/>
  <c r="BB235" i="1"/>
  <c r="AX236" i="1"/>
  <c r="AY236" i="1"/>
  <c r="AZ236" i="1"/>
  <c r="BA236" i="1"/>
  <c r="BB236" i="1"/>
  <c r="AX237" i="1"/>
  <c r="AY237" i="1"/>
  <c r="AZ237" i="1"/>
  <c r="BA237" i="1"/>
  <c r="BB237" i="1"/>
  <c r="AX238" i="1"/>
  <c r="AY238" i="1"/>
  <c r="AZ238" i="1"/>
  <c r="BA238" i="1"/>
  <c r="BB238" i="1"/>
  <c r="AX239" i="1"/>
  <c r="AY239" i="1"/>
  <c r="AZ239" i="1"/>
  <c r="BA239" i="1"/>
  <c r="BB239" i="1"/>
  <c r="AX240" i="1"/>
  <c r="AY240" i="1"/>
  <c r="AZ240" i="1"/>
  <c r="BA240" i="1"/>
  <c r="BB240" i="1"/>
  <c r="AX241" i="1"/>
  <c r="AY241" i="1"/>
  <c r="AZ241" i="1"/>
  <c r="BA241" i="1"/>
  <c r="BB241" i="1"/>
  <c r="AX242" i="1"/>
  <c r="AY242" i="1"/>
  <c r="AZ242" i="1"/>
  <c r="BA242" i="1"/>
  <c r="BB242" i="1"/>
  <c r="AX264" i="1"/>
  <c r="AY264" i="1"/>
  <c r="AZ264" i="1"/>
  <c r="BA264" i="1"/>
  <c r="BB264" i="1"/>
  <c r="AX265" i="1"/>
  <c r="AY265" i="1"/>
  <c r="AZ265" i="1"/>
  <c r="BA265" i="1"/>
  <c r="BB265" i="1"/>
  <c r="AX267" i="1"/>
  <c r="AY267" i="1"/>
  <c r="AZ267" i="1"/>
  <c r="BA267" i="1"/>
  <c r="BB267" i="1"/>
  <c r="AX270" i="1"/>
  <c r="AY270" i="1"/>
  <c r="AZ270" i="1"/>
  <c r="BA270" i="1"/>
  <c r="BB270" i="1"/>
  <c r="AX271" i="1"/>
  <c r="AY271" i="1"/>
  <c r="AZ271" i="1"/>
  <c r="BA271" i="1"/>
  <c r="BB271" i="1"/>
  <c r="AX272" i="1"/>
  <c r="AY272" i="1"/>
  <c r="AZ272" i="1"/>
  <c r="BA272" i="1"/>
  <c r="BB272" i="1"/>
  <c r="AX275" i="1"/>
  <c r="AY275" i="1"/>
  <c r="AZ275" i="1"/>
  <c r="BA275" i="1"/>
  <c r="BB275" i="1"/>
  <c r="AX289" i="1"/>
  <c r="AY289" i="1"/>
  <c r="AZ289" i="1"/>
  <c r="BA289" i="1"/>
  <c r="BB289" i="1"/>
  <c r="AX301" i="1"/>
  <c r="AY301" i="1"/>
  <c r="AZ301" i="1"/>
  <c r="BA301" i="1"/>
  <c r="BB301" i="1"/>
  <c r="AX320" i="1"/>
  <c r="AY320" i="1"/>
  <c r="AZ320" i="1"/>
  <c r="BA320" i="1"/>
  <c r="BB320" i="1"/>
  <c r="AX349" i="1"/>
  <c r="AY349" i="1"/>
  <c r="AZ349" i="1"/>
  <c r="BA349" i="1"/>
  <c r="BB349" i="1"/>
  <c r="AX387" i="1"/>
  <c r="AY387" i="1"/>
  <c r="AZ387" i="1"/>
  <c r="BA387" i="1"/>
  <c r="BB387" i="1"/>
  <c r="AX389" i="1"/>
  <c r="AY389" i="1"/>
  <c r="AZ389" i="1"/>
  <c r="BA389" i="1"/>
  <c r="BB389" i="1"/>
  <c r="AX393" i="1"/>
  <c r="AY393" i="1"/>
  <c r="AZ393" i="1"/>
  <c r="BA393" i="1"/>
  <c r="BB393" i="1"/>
  <c r="AX398" i="1"/>
  <c r="AY398" i="1"/>
  <c r="AZ398" i="1"/>
  <c r="BA398" i="1"/>
  <c r="BB398" i="1"/>
  <c r="AX399" i="1"/>
  <c r="AY399" i="1"/>
  <c r="AZ399" i="1"/>
  <c r="BA399" i="1"/>
  <c r="BB399" i="1"/>
  <c r="AX400" i="1"/>
  <c r="AY400" i="1"/>
  <c r="AZ400" i="1"/>
  <c r="BA400" i="1"/>
  <c r="BB400" i="1"/>
  <c r="AX414" i="1"/>
  <c r="AY414" i="1"/>
  <c r="AZ414" i="1"/>
  <c r="BA414" i="1"/>
  <c r="BB414" i="1"/>
  <c r="AX415" i="1"/>
  <c r="AY415" i="1"/>
  <c r="AZ415" i="1"/>
  <c r="BA415" i="1"/>
  <c r="BB415" i="1"/>
  <c r="AX416" i="1"/>
  <c r="AY416" i="1"/>
  <c r="AZ416" i="1"/>
  <c r="BA416" i="1"/>
  <c r="BB416" i="1"/>
  <c r="AX417" i="1"/>
  <c r="AY417" i="1"/>
  <c r="AZ417" i="1"/>
  <c r="BA417" i="1"/>
  <c r="BB417" i="1"/>
  <c r="AX418" i="1"/>
  <c r="AY418" i="1"/>
  <c r="AZ418" i="1"/>
  <c r="BA418" i="1"/>
  <c r="BB418" i="1"/>
  <c r="AX84" i="1"/>
  <c r="AY84" i="1"/>
  <c r="AZ84" i="1"/>
  <c r="BA84" i="1"/>
  <c r="BB84" i="1"/>
  <c r="AX59" i="1"/>
  <c r="AY59" i="1"/>
  <c r="AZ59" i="1"/>
  <c r="BA59" i="1"/>
  <c r="BB59" i="1"/>
  <c r="AX83" i="1"/>
  <c r="AY83" i="1"/>
  <c r="AZ83" i="1"/>
  <c r="BA83" i="1"/>
  <c r="BB83" i="1"/>
  <c r="AX135" i="1"/>
  <c r="AY135" i="1"/>
  <c r="AZ135" i="1"/>
  <c r="BA135" i="1"/>
  <c r="BB135" i="1"/>
  <c r="AX230" i="1"/>
  <c r="AY230" i="1"/>
  <c r="AZ230" i="1"/>
  <c r="BA230" i="1"/>
  <c r="BB230" i="1"/>
  <c r="AX388" i="1"/>
  <c r="AY388" i="1"/>
  <c r="AZ388" i="1"/>
  <c r="BA388" i="1"/>
  <c r="BB388" i="1"/>
  <c r="AX273" i="1"/>
  <c r="AY273" i="1"/>
  <c r="AZ273" i="1"/>
  <c r="BA273" i="1"/>
  <c r="BB273" i="1"/>
  <c r="AX28" i="1"/>
  <c r="AY28" i="1"/>
  <c r="AZ28" i="1"/>
  <c r="BA28" i="1"/>
  <c r="BB28" i="1"/>
  <c r="AX33" i="1"/>
  <c r="AY33" i="1"/>
  <c r="AZ33" i="1"/>
  <c r="BA33" i="1"/>
  <c r="BB33" i="1"/>
  <c r="AX35" i="1"/>
  <c r="AY35" i="1"/>
  <c r="AZ35" i="1"/>
  <c r="BA35" i="1"/>
  <c r="BB35" i="1"/>
  <c r="AX63" i="1"/>
  <c r="AY63" i="1"/>
  <c r="AZ63" i="1"/>
  <c r="BA63" i="1"/>
  <c r="BB63" i="1"/>
  <c r="AX69" i="1"/>
  <c r="AY69" i="1"/>
  <c r="AZ69" i="1"/>
  <c r="BA69" i="1"/>
  <c r="BB69" i="1"/>
  <c r="AX70" i="1"/>
  <c r="AY70" i="1"/>
  <c r="AZ70" i="1"/>
  <c r="BA70" i="1"/>
  <c r="BB70" i="1"/>
  <c r="AX78" i="1"/>
  <c r="AY78" i="1"/>
  <c r="AZ78" i="1"/>
  <c r="BA78" i="1"/>
  <c r="BB78" i="1"/>
  <c r="AX82" i="1"/>
  <c r="AY82" i="1"/>
  <c r="AZ82" i="1"/>
  <c r="BA82" i="1"/>
  <c r="BB82" i="1"/>
  <c r="AX86" i="1"/>
  <c r="AY86" i="1"/>
  <c r="AZ86" i="1"/>
  <c r="BA86" i="1"/>
  <c r="BB86" i="1"/>
  <c r="AX94" i="1"/>
  <c r="AY94" i="1"/>
  <c r="AZ94" i="1"/>
  <c r="BA94" i="1"/>
  <c r="BB94" i="1"/>
  <c r="AX103" i="1"/>
  <c r="AY103" i="1"/>
  <c r="AZ103" i="1"/>
  <c r="BA103" i="1"/>
  <c r="BB103" i="1"/>
  <c r="AX113" i="1"/>
  <c r="AY113" i="1"/>
  <c r="AZ113" i="1"/>
  <c r="BA113" i="1"/>
  <c r="BB113" i="1"/>
  <c r="AX116" i="1"/>
  <c r="AY116" i="1"/>
  <c r="AZ116" i="1"/>
  <c r="BA116" i="1"/>
  <c r="BB116" i="1"/>
  <c r="AX145" i="1"/>
  <c r="AY145" i="1"/>
  <c r="AZ145" i="1"/>
  <c r="BA145" i="1"/>
  <c r="BB145" i="1"/>
  <c r="AX151" i="1"/>
  <c r="AY151" i="1"/>
  <c r="AZ151" i="1"/>
  <c r="BA151" i="1"/>
  <c r="BB151" i="1"/>
  <c r="AX159" i="1"/>
  <c r="AY159" i="1"/>
  <c r="AZ159" i="1"/>
  <c r="BA159" i="1"/>
  <c r="BB159" i="1"/>
  <c r="AX186" i="1"/>
  <c r="AY186" i="1"/>
  <c r="AZ186" i="1"/>
  <c r="BA186" i="1"/>
  <c r="BB186" i="1"/>
  <c r="AX207" i="1"/>
  <c r="AY207" i="1"/>
  <c r="AZ207" i="1"/>
  <c r="BA207" i="1"/>
  <c r="BB207" i="1"/>
  <c r="AX219" i="1"/>
  <c r="AY219" i="1"/>
  <c r="AZ219" i="1"/>
  <c r="BA219" i="1"/>
  <c r="BB219" i="1"/>
  <c r="AX274" i="1"/>
  <c r="AY274" i="1"/>
  <c r="AZ274" i="1"/>
  <c r="BA274" i="1"/>
  <c r="BB274" i="1"/>
  <c r="AX277" i="1"/>
  <c r="AY277" i="1"/>
  <c r="AZ277" i="1"/>
  <c r="BA277" i="1"/>
  <c r="BB277" i="1"/>
  <c r="AX291" i="1"/>
  <c r="AY291" i="1"/>
  <c r="AZ291" i="1"/>
  <c r="BA291" i="1"/>
  <c r="BB291" i="1"/>
  <c r="AX293" i="1"/>
  <c r="AY293" i="1"/>
  <c r="AZ293" i="1"/>
  <c r="BA293" i="1"/>
  <c r="BB293" i="1"/>
  <c r="AX297" i="1"/>
  <c r="AY297" i="1"/>
  <c r="AZ297" i="1"/>
  <c r="BA297" i="1"/>
  <c r="BB297" i="1"/>
  <c r="AX315" i="1"/>
  <c r="AY315" i="1"/>
  <c r="AZ315" i="1"/>
  <c r="BA315" i="1"/>
  <c r="BB315" i="1"/>
  <c r="AX332" i="1"/>
  <c r="AY332" i="1"/>
  <c r="AZ332" i="1"/>
  <c r="BA332" i="1"/>
  <c r="BB332" i="1"/>
  <c r="AX345" i="1"/>
  <c r="AY345" i="1"/>
  <c r="AZ345" i="1"/>
  <c r="BA345" i="1"/>
  <c r="BB345" i="1"/>
  <c r="AX395" i="1"/>
  <c r="AY395" i="1"/>
  <c r="AZ395" i="1"/>
  <c r="BA395" i="1"/>
  <c r="BB395" i="1"/>
  <c r="AX404" i="1"/>
  <c r="AY404" i="1"/>
  <c r="AZ404" i="1"/>
  <c r="BA404" i="1"/>
  <c r="BB404" i="1"/>
  <c r="AX409" i="1"/>
  <c r="AY409" i="1"/>
  <c r="AZ409" i="1"/>
  <c r="BA409" i="1"/>
  <c r="BB409" i="1"/>
  <c r="AX364" i="1"/>
  <c r="AY364" i="1"/>
  <c r="AZ364" i="1"/>
  <c r="BA364" i="1"/>
  <c r="BB364" i="1"/>
  <c r="AX365" i="1"/>
  <c r="AY365" i="1"/>
  <c r="AZ365" i="1"/>
  <c r="BA365" i="1"/>
  <c r="BB365" i="1"/>
  <c r="AX366" i="1"/>
  <c r="AY366" i="1"/>
  <c r="AZ366" i="1"/>
  <c r="BA366" i="1"/>
  <c r="BB366" i="1"/>
  <c r="AX185" i="1"/>
  <c r="AY185" i="1"/>
  <c r="AZ185" i="1"/>
  <c r="BA185" i="1"/>
  <c r="BB185" i="1"/>
  <c r="AX305" i="1"/>
  <c r="AY305" i="1"/>
  <c r="AZ305" i="1"/>
  <c r="BA305" i="1"/>
  <c r="BB305" i="1"/>
  <c r="AX337" i="1"/>
  <c r="AY337" i="1"/>
  <c r="AZ337" i="1"/>
  <c r="BA337" i="1"/>
  <c r="BB337" i="1"/>
  <c r="AX41" i="1"/>
  <c r="AY41" i="1"/>
  <c r="AZ41" i="1"/>
  <c r="BA41" i="1"/>
  <c r="BB41" i="1"/>
  <c r="AX276" i="1"/>
  <c r="AY276" i="1"/>
  <c r="AZ276" i="1"/>
  <c r="BA276" i="1"/>
  <c r="BB276" i="1"/>
  <c r="AX155" i="1"/>
  <c r="AY155" i="1"/>
  <c r="AZ155" i="1"/>
  <c r="BA155" i="1"/>
  <c r="BB155" i="1"/>
  <c r="AX390" i="1"/>
  <c r="AY390" i="1"/>
  <c r="AZ390" i="1"/>
  <c r="BA390" i="1"/>
  <c r="BB390" i="1"/>
  <c r="AX286" i="1"/>
  <c r="AY286" i="1"/>
  <c r="AZ286" i="1"/>
  <c r="BA286" i="1"/>
  <c r="BB286" i="1"/>
  <c r="AX60" i="1"/>
  <c r="AY60" i="1"/>
  <c r="AZ60" i="1"/>
  <c r="BA60" i="1"/>
  <c r="BB60" i="1"/>
  <c r="AX353" i="1"/>
  <c r="AY353" i="1"/>
  <c r="AZ353" i="1"/>
  <c r="BA353" i="1"/>
  <c r="BB353" i="1"/>
  <c r="AX356" i="1"/>
  <c r="AY356" i="1"/>
  <c r="AZ356" i="1"/>
  <c r="BA356" i="1"/>
  <c r="BB356" i="1"/>
  <c r="AX376" i="1"/>
  <c r="AY376" i="1"/>
  <c r="AZ376" i="1"/>
  <c r="BA376" i="1"/>
  <c r="BB376" i="1"/>
  <c r="AX378" i="1"/>
  <c r="AY378" i="1"/>
  <c r="AZ378" i="1"/>
  <c r="BA378" i="1"/>
  <c r="BB378" i="1"/>
  <c r="AX384" i="1"/>
  <c r="AY384" i="1"/>
  <c r="AZ384" i="1"/>
  <c r="BA384" i="1"/>
  <c r="BB384" i="1"/>
  <c r="AX222" i="1"/>
  <c r="AY222" i="1"/>
  <c r="AZ222" i="1"/>
  <c r="BA222" i="1"/>
  <c r="BB222" i="1"/>
  <c r="AX17" i="1"/>
  <c r="AY17" i="1"/>
  <c r="AZ17" i="1"/>
  <c r="BA17" i="1"/>
  <c r="BB17" i="1"/>
  <c r="AX18" i="1"/>
  <c r="AY18" i="1"/>
  <c r="AZ18" i="1"/>
  <c r="BA18" i="1"/>
  <c r="BB18" i="1"/>
  <c r="AX20" i="1"/>
  <c r="AY20" i="1"/>
  <c r="AZ20" i="1"/>
  <c r="BA20" i="1"/>
  <c r="BB20" i="1"/>
  <c r="AX13" i="1"/>
  <c r="AY13" i="1"/>
  <c r="AZ13" i="1"/>
  <c r="BA13" i="1"/>
  <c r="BB13" i="1"/>
  <c r="AX67" i="1"/>
  <c r="AY67" i="1"/>
  <c r="AZ67" i="1"/>
  <c r="BA67" i="1"/>
  <c r="BB67" i="1"/>
  <c r="AX22" i="1"/>
  <c r="AY22" i="1"/>
  <c r="AZ22" i="1"/>
  <c r="BA22" i="1"/>
  <c r="BB22" i="1"/>
  <c r="AX30" i="1"/>
  <c r="AY30" i="1"/>
  <c r="AZ30" i="1"/>
  <c r="BA30" i="1"/>
  <c r="BB30" i="1"/>
  <c r="AX144" i="1"/>
  <c r="AY144" i="1"/>
  <c r="AZ144" i="1"/>
  <c r="BA144" i="1"/>
  <c r="BB144" i="1"/>
  <c r="AX179" i="1"/>
  <c r="AY179" i="1"/>
  <c r="AZ179" i="1"/>
  <c r="BA179" i="1"/>
  <c r="BB179" i="1"/>
  <c r="AX249" i="1"/>
  <c r="AY249" i="1"/>
  <c r="AZ249" i="1"/>
  <c r="BA249" i="1"/>
  <c r="BB249" i="1"/>
  <c r="AX302" i="1"/>
  <c r="AY302" i="1"/>
  <c r="AZ302" i="1"/>
  <c r="BA302" i="1"/>
  <c r="BB302" i="1"/>
  <c r="AX304" i="1"/>
  <c r="AY304" i="1"/>
  <c r="AZ304" i="1"/>
  <c r="BA304" i="1"/>
  <c r="BB304" i="1"/>
  <c r="AX411" i="1"/>
  <c r="AY411" i="1"/>
  <c r="AZ411" i="1"/>
  <c r="BA411" i="1"/>
  <c r="BB411" i="1"/>
  <c r="AX183" i="1"/>
  <c r="AY183" i="1"/>
  <c r="AZ183" i="1"/>
  <c r="BA183" i="1"/>
  <c r="BB183" i="1"/>
  <c r="AX225" i="1"/>
  <c r="AY225" i="1"/>
  <c r="AZ225" i="1"/>
  <c r="BA225" i="1"/>
  <c r="BB225" i="1"/>
  <c r="AX308" i="1"/>
  <c r="AY308" i="1"/>
  <c r="AZ308" i="1"/>
  <c r="BA308" i="1"/>
  <c r="BB308" i="1"/>
  <c r="AX309" i="1"/>
  <c r="AY309" i="1"/>
  <c r="AZ309" i="1"/>
  <c r="BA309" i="1"/>
  <c r="BB309" i="1"/>
  <c r="AX310" i="1"/>
  <c r="AY310" i="1"/>
  <c r="AZ310" i="1"/>
  <c r="BA310" i="1"/>
  <c r="BB310" i="1"/>
  <c r="AX311" i="1"/>
  <c r="AY311" i="1"/>
  <c r="AZ311" i="1"/>
  <c r="BA311" i="1"/>
  <c r="BB311" i="1"/>
  <c r="AX312" i="1"/>
  <c r="AY312" i="1"/>
  <c r="AZ312" i="1"/>
  <c r="BA312" i="1"/>
  <c r="BB312" i="1"/>
  <c r="AX313" i="1"/>
  <c r="AY313" i="1"/>
  <c r="AZ313" i="1"/>
  <c r="BA313" i="1"/>
  <c r="BB313" i="1"/>
  <c r="AX314" i="1"/>
  <c r="AY314" i="1"/>
  <c r="AZ314" i="1"/>
  <c r="BA314" i="1"/>
  <c r="BB314" i="1"/>
  <c r="AX283" i="1"/>
  <c r="AY283" i="1"/>
  <c r="AZ283" i="1"/>
  <c r="BA283" i="1"/>
  <c r="BB283" i="1"/>
  <c r="AX25" i="1"/>
  <c r="AY25" i="1"/>
  <c r="AZ25" i="1"/>
  <c r="BA25" i="1"/>
  <c r="BB25" i="1"/>
  <c r="AX45" i="1"/>
  <c r="AY45" i="1"/>
  <c r="AZ45" i="1"/>
  <c r="BA45" i="1"/>
  <c r="BB45" i="1"/>
  <c r="AX139" i="1"/>
  <c r="AY139" i="1"/>
  <c r="AZ139" i="1"/>
  <c r="BA139" i="1"/>
  <c r="BB139" i="1"/>
  <c r="AX140" i="1"/>
  <c r="AY140" i="1"/>
  <c r="AZ140" i="1"/>
  <c r="BA140" i="1"/>
  <c r="BB140" i="1"/>
  <c r="AX279" i="1"/>
  <c r="AY279" i="1"/>
  <c r="AZ279" i="1"/>
  <c r="BA279" i="1"/>
  <c r="BB279" i="1"/>
  <c r="AX280" i="1"/>
  <c r="AY280" i="1"/>
  <c r="AZ280" i="1"/>
  <c r="BA280" i="1"/>
  <c r="BB280" i="1"/>
  <c r="AX284" i="1"/>
  <c r="AY284" i="1"/>
  <c r="AZ284" i="1"/>
  <c r="BA284" i="1"/>
  <c r="BB284" i="1"/>
  <c r="AX208" i="1"/>
  <c r="AY208" i="1"/>
  <c r="AZ208" i="1"/>
  <c r="BA208" i="1"/>
  <c r="BB208" i="1"/>
  <c r="AX209" i="1"/>
  <c r="AY209" i="1"/>
  <c r="AZ209" i="1"/>
  <c r="BA209" i="1"/>
  <c r="BB209" i="1"/>
  <c r="AX210" i="1"/>
  <c r="AY210" i="1"/>
  <c r="AZ210" i="1"/>
  <c r="BA210" i="1"/>
  <c r="BB210" i="1"/>
  <c r="AX212" i="1"/>
  <c r="AY212" i="1"/>
  <c r="AZ212" i="1"/>
  <c r="BA212" i="1"/>
  <c r="BB212" i="1"/>
  <c r="AX214" i="1"/>
  <c r="AY214" i="1"/>
  <c r="AZ214" i="1"/>
  <c r="BA214" i="1"/>
  <c r="BB214" i="1"/>
  <c r="AX95" i="1"/>
  <c r="AY95" i="1"/>
  <c r="AZ95" i="1"/>
  <c r="BA95" i="1"/>
  <c r="BB95" i="1"/>
  <c r="AX108" i="1"/>
  <c r="AY108" i="1"/>
  <c r="AZ108" i="1"/>
  <c r="BA108" i="1"/>
  <c r="BB108" i="1"/>
  <c r="AX55" i="1"/>
  <c r="AY55" i="1"/>
  <c r="AZ55" i="1"/>
  <c r="BA55" i="1"/>
  <c r="BB55" i="1"/>
  <c r="AX143" i="1"/>
  <c r="AY143" i="1"/>
  <c r="AZ143" i="1"/>
  <c r="BA143" i="1"/>
  <c r="BB143" i="1"/>
  <c r="AX316" i="1"/>
  <c r="AY316" i="1"/>
  <c r="AZ316" i="1"/>
  <c r="BA316" i="1"/>
  <c r="BB316" i="1"/>
  <c r="AX333" i="1"/>
  <c r="AY333" i="1"/>
  <c r="AZ333" i="1"/>
  <c r="BA333" i="1"/>
  <c r="BB333" i="1"/>
  <c r="AX347" i="1"/>
  <c r="AY347" i="1"/>
  <c r="AZ347" i="1"/>
  <c r="BA347" i="1"/>
  <c r="BB347" i="1"/>
  <c r="AX391" i="1"/>
  <c r="AY391" i="1"/>
  <c r="AZ391" i="1"/>
  <c r="BA391" i="1"/>
  <c r="BB391" i="1"/>
  <c r="AX112" i="1"/>
  <c r="AY112" i="1"/>
  <c r="AZ112" i="1"/>
  <c r="BA112" i="1"/>
  <c r="BB112" i="1"/>
  <c r="AX165" i="1"/>
  <c r="AY165" i="1"/>
  <c r="AZ165" i="1"/>
  <c r="BA165" i="1"/>
  <c r="BB165" i="1"/>
  <c r="AX24" i="1"/>
  <c r="AY24" i="1"/>
  <c r="AZ24" i="1"/>
  <c r="BA24" i="1"/>
  <c r="BB24" i="1"/>
  <c r="AX141" i="1"/>
  <c r="AY141" i="1"/>
  <c r="AZ141" i="1"/>
  <c r="BA141" i="1"/>
  <c r="BB141" i="1"/>
  <c r="AX307" i="1"/>
  <c r="AY307" i="1"/>
  <c r="AZ307" i="1"/>
  <c r="BA307" i="1"/>
  <c r="BB307" i="1"/>
  <c r="AX43" i="1"/>
  <c r="AY43" i="1"/>
  <c r="AZ43" i="1"/>
  <c r="BA43" i="1"/>
  <c r="BB43" i="1"/>
  <c r="AX406" i="1"/>
  <c r="AY406" i="1"/>
  <c r="AZ406" i="1"/>
  <c r="BA406" i="1"/>
  <c r="BB406" i="1"/>
  <c r="AX408" i="1"/>
  <c r="AY408" i="1"/>
  <c r="AZ408" i="1"/>
  <c r="BA408" i="1"/>
  <c r="BB408" i="1"/>
  <c r="AX329" i="1"/>
  <c r="AY329" i="1"/>
  <c r="AZ329" i="1"/>
  <c r="BA329" i="1"/>
  <c r="BB329" i="1"/>
  <c r="AX48" i="1"/>
  <c r="AY48" i="1"/>
  <c r="AZ48" i="1"/>
  <c r="BA48" i="1"/>
  <c r="BB48" i="1"/>
  <c r="AX150" i="1"/>
  <c r="AY150" i="1"/>
  <c r="AZ150" i="1"/>
  <c r="BA150" i="1"/>
  <c r="BB150" i="1"/>
  <c r="AX344" i="1"/>
  <c r="AY344" i="1"/>
  <c r="AZ344" i="1"/>
  <c r="BA344" i="1"/>
  <c r="BB344" i="1"/>
  <c r="AX91" i="1"/>
  <c r="AY91" i="1"/>
  <c r="AZ91" i="1"/>
  <c r="BA91" i="1"/>
  <c r="BB91" i="1"/>
  <c r="AX246" i="1"/>
  <c r="AY246" i="1"/>
  <c r="AZ246" i="1"/>
  <c r="BA246" i="1"/>
  <c r="BB246" i="1"/>
  <c r="AX247" i="1"/>
  <c r="AY247" i="1"/>
  <c r="AZ247" i="1"/>
  <c r="BA247" i="1"/>
  <c r="BB247" i="1"/>
  <c r="AX114" i="1"/>
  <c r="AY114" i="1"/>
  <c r="AZ114" i="1"/>
  <c r="BA114" i="1"/>
  <c r="BB114" i="1"/>
  <c r="AX81" i="1"/>
  <c r="AY81" i="1"/>
  <c r="AZ81" i="1"/>
  <c r="BA81" i="1"/>
  <c r="BB81" i="1"/>
  <c r="AX100" i="1"/>
  <c r="AY100" i="1"/>
  <c r="AZ100" i="1"/>
  <c r="BA100" i="1"/>
  <c r="BB100" i="1"/>
  <c r="AX130" i="1"/>
  <c r="AY130" i="1"/>
  <c r="AZ130" i="1"/>
  <c r="BA130" i="1"/>
  <c r="BB130" i="1"/>
  <c r="AX335" i="1"/>
  <c r="AY335" i="1"/>
  <c r="AZ335" i="1"/>
  <c r="BA335" i="1"/>
  <c r="BB335" i="1"/>
  <c r="AX372" i="1"/>
  <c r="AY372" i="1"/>
  <c r="AZ372" i="1"/>
  <c r="BA372" i="1"/>
  <c r="BB372" i="1"/>
  <c r="AX369" i="1"/>
  <c r="AY369" i="1"/>
  <c r="AZ369" i="1"/>
  <c r="BA369" i="1"/>
  <c r="BB369" i="1"/>
  <c r="AX153" i="1"/>
  <c r="AY153" i="1"/>
  <c r="AZ153" i="1"/>
  <c r="BA153" i="1"/>
  <c r="BB153" i="1"/>
  <c r="AX330" i="1"/>
  <c r="AY330" i="1"/>
  <c r="AZ330" i="1"/>
  <c r="BA330" i="1"/>
  <c r="BB330" i="1"/>
  <c r="AX92" i="1"/>
  <c r="AY92" i="1"/>
  <c r="AZ92" i="1"/>
  <c r="BA92" i="1"/>
  <c r="BB92" i="1"/>
  <c r="AX255" i="1"/>
  <c r="AY255" i="1"/>
  <c r="AZ255" i="1"/>
  <c r="BA255" i="1"/>
  <c r="BB255" i="1"/>
  <c r="AX258" i="1"/>
  <c r="AY258" i="1"/>
  <c r="AZ258" i="1"/>
  <c r="BA258" i="1"/>
  <c r="BB258" i="1"/>
  <c r="AX261" i="1"/>
  <c r="AY261" i="1"/>
  <c r="AZ261" i="1"/>
  <c r="BA261" i="1"/>
  <c r="BB261" i="1"/>
  <c r="AX321" i="1"/>
  <c r="AY321" i="1"/>
  <c r="AZ321" i="1"/>
  <c r="BA321" i="1"/>
  <c r="BB321" i="1"/>
  <c r="AX101" i="1"/>
  <c r="AY101" i="1"/>
  <c r="AZ101" i="1"/>
  <c r="BA101" i="1"/>
  <c r="BB101" i="1"/>
  <c r="AX131" i="1"/>
  <c r="AY131" i="1"/>
  <c r="AZ131" i="1"/>
  <c r="BA131" i="1"/>
  <c r="BB131" i="1"/>
  <c r="AX39" i="1"/>
  <c r="AY39" i="1"/>
  <c r="AZ39" i="1"/>
  <c r="BA39" i="1"/>
  <c r="BB39" i="1"/>
  <c r="AX119" i="1"/>
  <c r="AY119" i="1"/>
  <c r="AZ119" i="1"/>
  <c r="BA119" i="1"/>
  <c r="BB119" i="1"/>
  <c r="AX120" i="1"/>
  <c r="AY120" i="1"/>
  <c r="AZ120" i="1"/>
  <c r="BA120" i="1"/>
  <c r="BB120" i="1"/>
  <c r="AX346" i="1"/>
  <c r="AY346" i="1"/>
  <c r="AZ346" i="1"/>
  <c r="BA346" i="1"/>
  <c r="BB346" i="1"/>
  <c r="AX93" i="1"/>
  <c r="AY93" i="1"/>
  <c r="AZ93" i="1"/>
  <c r="BA93" i="1"/>
  <c r="BB93" i="1"/>
  <c r="AX377" i="1"/>
  <c r="AY377" i="1"/>
  <c r="AZ377" i="1"/>
  <c r="BA377" i="1"/>
  <c r="BB377" i="1"/>
  <c r="AX379" i="1"/>
  <c r="AY379" i="1"/>
  <c r="AZ379" i="1"/>
  <c r="BA379" i="1"/>
  <c r="BB379" i="1"/>
  <c r="AX381" i="1"/>
  <c r="AY381" i="1"/>
  <c r="AZ381" i="1"/>
  <c r="BA381" i="1"/>
  <c r="BB381" i="1"/>
  <c r="AX382" i="1"/>
  <c r="AY382" i="1"/>
  <c r="AZ382" i="1"/>
  <c r="BA382" i="1"/>
  <c r="BB382" i="1"/>
  <c r="AX383" i="1"/>
  <c r="AY383" i="1"/>
  <c r="AZ383" i="1"/>
  <c r="BA383" i="1"/>
  <c r="BB383" i="1"/>
  <c r="AX56" i="1"/>
  <c r="AY56" i="1"/>
  <c r="AZ56" i="1"/>
  <c r="BA56" i="1"/>
  <c r="BB56" i="1"/>
  <c r="AX68" i="1"/>
  <c r="AY68" i="1"/>
  <c r="AZ68" i="1"/>
  <c r="BA68" i="1"/>
  <c r="BB68" i="1"/>
  <c r="AX405" i="1"/>
  <c r="AY405" i="1"/>
  <c r="AZ405" i="1"/>
  <c r="BA405" i="1"/>
  <c r="BB405" i="1"/>
  <c r="AX96" i="1"/>
  <c r="AY96" i="1"/>
  <c r="AZ96" i="1"/>
  <c r="BA96" i="1"/>
  <c r="BB96" i="1"/>
  <c r="AX266" i="1"/>
  <c r="AY266" i="1"/>
  <c r="AZ266" i="1"/>
  <c r="BA266" i="1"/>
  <c r="BB266" i="1"/>
  <c r="AX397" i="1"/>
  <c r="AY397" i="1"/>
  <c r="AZ397" i="1"/>
  <c r="BA397" i="1"/>
  <c r="BB397" i="1"/>
  <c r="AX361" i="1"/>
  <c r="AY361" i="1"/>
  <c r="AZ361" i="1"/>
  <c r="BA361" i="1"/>
  <c r="BB361" i="1"/>
  <c r="AX362" i="1"/>
  <c r="AY362" i="1"/>
  <c r="AZ362" i="1"/>
  <c r="BA362" i="1"/>
  <c r="BB362" i="1"/>
  <c r="AX363" i="1"/>
  <c r="AY363" i="1"/>
  <c r="AZ363" i="1"/>
  <c r="BA363" i="1"/>
  <c r="BB363" i="1"/>
  <c r="AX336" i="1"/>
  <c r="AY336" i="1"/>
  <c r="AZ336" i="1"/>
  <c r="BA336" i="1"/>
  <c r="BB336" i="1"/>
  <c r="AX49" i="1"/>
  <c r="AY49" i="1"/>
  <c r="AZ49" i="1"/>
  <c r="BA49" i="1"/>
  <c r="BB49" i="1"/>
  <c r="AX158" i="1"/>
  <c r="AY158" i="1"/>
  <c r="AZ158" i="1"/>
  <c r="BA158" i="1"/>
  <c r="BB158" i="1"/>
  <c r="AX318" i="1"/>
  <c r="AY318" i="1"/>
  <c r="AZ318" i="1"/>
  <c r="BA318" i="1"/>
  <c r="BB318" i="1"/>
  <c r="AX319" i="1"/>
  <c r="AY319" i="1"/>
  <c r="AZ319" i="1"/>
  <c r="BA319" i="1"/>
  <c r="BB319" i="1"/>
  <c r="AX374" i="1"/>
  <c r="AY374" i="1"/>
  <c r="AZ374" i="1"/>
  <c r="BA374" i="1"/>
  <c r="BB374" i="1"/>
  <c r="AX341" i="1"/>
  <c r="AY341" i="1"/>
  <c r="AZ341" i="1"/>
  <c r="BA341" i="1"/>
  <c r="BB341" i="1"/>
  <c r="AX206" i="1"/>
  <c r="AY206" i="1"/>
  <c r="AZ206" i="1"/>
  <c r="BA206" i="1"/>
  <c r="BB206" i="1"/>
  <c r="AX227" i="1"/>
  <c r="AY227" i="1"/>
  <c r="AZ227" i="1"/>
  <c r="BA227" i="1"/>
  <c r="BB227" i="1"/>
  <c r="AX42" i="1"/>
  <c r="AY42" i="1"/>
  <c r="AZ42" i="1"/>
  <c r="BA42" i="1"/>
  <c r="BB42" i="1"/>
  <c r="AX52" i="1"/>
  <c r="AY52" i="1"/>
  <c r="AZ52" i="1"/>
  <c r="BA52" i="1"/>
  <c r="BB52" i="1"/>
  <c r="AX16" i="1"/>
  <c r="AY16" i="1"/>
  <c r="AZ16" i="1"/>
  <c r="BA16" i="1"/>
  <c r="BB16" i="1"/>
  <c r="AX156" i="1"/>
  <c r="AY156" i="1"/>
  <c r="AZ156" i="1"/>
  <c r="BA156" i="1"/>
  <c r="BB156" i="1"/>
  <c r="AX287" i="1"/>
  <c r="AY287" i="1"/>
  <c r="AZ287" i="1"/>
  <c r="BA287" i="1"/>
  <c r="BB287" i="1"/>
  <c r="AX9" i="1"/>
  <c r="AY9" i="1"/>
  <c r="AZ9" i="1"/>
  <c r="BA9" i="1"/>
  <c r="BB9" i="1"/>
  <c r="AX10" i="1"/>
  <c r="AY10" i="1"/>
  <c r="AZ10" i="1"/>
  <c r="BA10" i="1"/>
  <c r="BB10" i="1"/>
  <c r="AX164" i="1"/>
  <c r="AY164" i="1"/>
  <c r="AZ164" i="1"/>
  <c r="BA164" i="1"/>
  <c r="BB164" i="1"/>
  <c r="AX354" i="1"/>
  <c r="AY354" i="1"/>
  <c r="AZ354" i="1"/>
  <c r="BA354" i="1"/>
  <c r="BB354" i="1"/>
  <c r="AX358" i="1"/>
  <c r="AY358" i="1"/>
  <c r="AZ358" i="1"/>
  <c r="BA358" i="1"/>
  <c r="BB358" i="1"/>
  <c r="AX360" i="1"/>
  <c r="AY360" i="1"/>
  <c r="AZ360" i="1"/>
  <c r="BA360" i="1"/>
  <c r="BB360" i="1"/>
  <c r="AX221" i="1"/>
  <c r="AY221" i="1"/>
  <c r="AZ221" i="1"/>
  <c r="BA221" i="1"/>
  <c r="BB221" i="1"/>
  <c r="AX223" i="1"/>
  <c r="AY223" i="1"/>
  <c r="AZ223" i="1"/>
  <c r="BA223" i="1"/>
  <c r="BB223" i="1"/>
  <c r="AX244" i="1"/>
  <c r="AY244" i="1"/>
  <c r="AZ244" i="1"/>
  <c r="BA244" i="1"/>
  <c r="BB244" i="1"/>
  <c r="AX19" i="1"/>
  <c r="AY19" i="1"/>
  <c r="AZ19" i="1"/>
  <c r="BA19" i="1"/>
  <c r="BB19" i="1"/>
  <c r="AX14" i="1"/>
  <c r="AY14" i="1"/>
  <c r="AZ14" i="1"/>
  <c r="BA14" i="1"/>
  <c r="BB14" i="1"/>
  <c r="AX32" i="1"/>
  <c r="AY32" i="1"/>
  <c r="AZ32" i="1"/>
  <c r="BA32" i="1"/>
  <c r="BB32" i="1"/>
  <c r="AX410" i="1"/>
  <c r="AY410" i="1"/>
  <c r="AZ410" i="1"/>
  <c r="BA410" i="1"/>
  <c r="BB410" i="1"/>
  <c r="AX412" i="1"/>
  <c r="AY412" i="1"/>
  <c r="AZ412" i="1"/>
  <c r="BA412" i="1"/>
  <c r="BB412" i="1"/>
  <c r="AX263" i="1"/>
  <c r="AY263" i="1"/>
  <c r="AZ263" i="1"/>
  <c r="BA263" i="1"/>
  <c r="BB263" i="1"/>
  <c r="AX192" i="1"/>
  <c r="AY192" i="1"/>
  <c r="AZ192" i="1"/>
  <c r="BA192" i="1"/>
  <c r="BB192" i="1"/>
  <c r="AX193" i="1"/>
  <c r="AY193" i="1"/>
  <c r="AZ193" i="1"/>
  <c r="BA193" i="1"/>
  <c r="BB193" i="1"/>
  <c r="AX194" i="1"/>
  <c r="AY194" i="1"/>
  <c r="AZ194" i="1"/>
  <c r="BA194" i="1"/>
  <c r="BB194" i="1"/>
  <c r="AX195" i="1"/>
  <c r="AY195" i="1"/>
  <c r="AZ195" i="1"/>
  <c r="BA195" i="1"/>
  <c r="BB195" i="1"/>
  <c r="AX196" i="1"/>
  <c r="AY196" i="1"/>
  <c r="AZ196" i="1"/>
  <c r="BA196" i="1"/>
  <c r="BB196" i="1"/>
  <c r="AX197" i="1"/>
  <c r="AY197" i="1"/>
  <c r="AZ197" i="1"/>
  <c r="BA197" i="1"/>
  <c r="BB197" i="1"/>
  <c r="AX198" i="1"/>
  <c r="AY198" i="1"/>
  <c r="AZ198" i="1"/>
  <c r="BA198" i="1"/>
  <c r="BB198" i="1"/>
  <c r="AX199" i="1"/>
  <c r="AY199" i="1"/>
  <c r="AZ199" i="1"/>
  <c r="BA199" i="1"/>
  <c r="BB199" i="1"/>
  <c r="AX200" i="1"/>
  <c r="AY200" i="1"/>
  <c r="AZ200" i="1"/>
  <c r="BA200" i="1"/>
  <c r="BB200" i="1"/>
  <c r="AX201" i="1"/>
  <c r="AY201" i="1"/>
  <c r="AZ201" i="1"/>
  <c r="BA201" i="1"/>
  <c r="BB201" i="1"/>
  <c r="AX202" i="1"/>
  <c r="AY202" i="1"/>
  <c r="AZ202" i="1"/>
  <c r="BA202" i="1"/>
  <c r="BB202" i="1"/>
  <c r="AX203" i="1"/>
  <c r="AY203" i="1"/>
  <c r="AZ203" i="1"/>
  <c r="BA203" i="1"/>
  <c r="BB203" i="1"/>
  <c r="AX23" i="1"/>
  <c r="AY23" i="1"/>
  <c r="AZ23" i="1"/>
  <c r="BA23" i="1"/>
  <c r="BB23" i="1"/>
  <c r="AX29" i="1"/>
  <c r="AY29" i="1"/>
  <c r="AZ29" i="1"/>
  <c r="BA29" i="1"/>
  <c r="BB29" i="1"/>
  <c r="AX31" i="1"/>
  <c r="AY31" i="1"/>
  <c r="AZ31" i="1"/>
  <c r="BA31" i="1"/>
  <c r="BB31" i="1"/>
  <c r="AX142" i="1"/>
  <c r="AY142" i="1"/>
  <c r="AZ142" i="1"/>
  <c r="BA142" i="1"/>
  <c r="BB142" i="1"/>
  <c r="AX162" i="1"/>
  <c r="AY162" i="1"/>
  <c r="AZ162" i="1"/>
  <c r="BA162" i="1"/>
  <c r="BB162" i="1"/>
  <c r="AX171" i="1"/>
  <c r="AY171" i="1"/>
  <c r="AZ171" i="1"/>
  <c r="BA171" i="1"/>
  <c r="BB171" i="1"/>
  <c r="AX180" i="1"/>
  <c r="AY180" i="1"/>
  <c r="AZ180" i="1"/>
  <c r="BA180" i="1"/>
  <c r="BB180" i="1"/>
  <c r="AX253" i="1"/>
  <c r="AY253" i="1"/>
  <c r="AZ253" i="1"/>
  <c r="BA253" i="1"/>
  <c r="BB253" i="1"/>
  <c r="AX294" i="1"/>
  <c r="AY294" i="1"/>
  <c r="AZ294" i="1"/>
  <c r="BA294" i="1"/>
  <c r="BB294" i="1"/>
  <c r="AX300" i="1"/>
  <c r="AY300" i="1"/>
  <c r="AZ300" i="1"/>
  <c r="BA300" i="1"/>
  <c r="BB300" i="1"/>
  <c r="AX303" i="1"/>
  <c r="AY303" i="1"/>
  <c r="AZ303" i="1"/>
  <c r="BA303" i="1"/>
  <c r="BB303" i="1"/>
  <c r="AX359" i="1"/>
  <c r="AY359" i="1"/>
  <c r="AZ359" i="1"/>
  <c r="BA359" i="1"/>
  <c r="BB359" i="1"/>
  <c r="AX184" i="1"/>
  <c r="AY184" i="1"/>
  <c r="AZ184" i="1"/>
  <c r="BA184" i="1"/>
  <c r="BB184" i="1"/>
  <c r="AX226" i="1"/>
  <c r="AY226" i="1"/>
  <c r="AZ226" i="1"/>
  <c r="BA226" i="1"/>
  <c r="BB226" i="1"/>
  <c r="AX58" i="1"/>
  <c r="AY58" i="1"/>
  <c r="AZ58" i="1"/>
  <c r="BA58" i="1"/>
  <c r="BB58" i="1"/>
  <c r="AX26" i="1"/>
  <c r="AY26" i="1"/>
  <c r="AZ26" i="1"/>
  <c r="BA26" i="1"/>
  <c r="BB26" i="1"/>
  <c r="AX46" i="1"/>
  <c r="AY46" i="1"/>
  <c r="AZ46" i="1"/>
  <c r="BA46" i="1"/>
  <c r="BB46" i="1"/>
  <c r="AX47" i="1"/>
  <c r="AY47" i="1"/>
  <c r="AZ47" i="1"/>
  <c r="BA47" i="1"/>
  <c r="BB47" i="1"/>
  <c r="AX137" i="1"/>
  <c r="AY137" i="1"/>
  <c r="AZ137" i="1"/>
  <c r="BA137" i="1"/>
  <c r="BB137" i="1"/>
  <c r="AX228" i="1"/>
  <c r="AY228" i="1"/>
  <c r="AZ228" i="1"/>
  <c r="BA228" i="1"/>
  <c r="BB228" i="1"/>
  <c r="AX285" i="1"/>
  <c r="AY285" i="1"/>
  <c r="AZ285" i="1"/>
  <c r="BA285" i="1"/>
  <c r="BB285" i="1"/>
  <c r="AX326" i="1"/>
  <c r="AY326" i="1"/>
  <c r="AZ326" i="1"/>
  <c r="BA326" i="1"/>
  <c r="BB326" i="1"/>
  <c r="AX413" i="1"/>
  <c r="AY413" i="1"/>
  <c r="AZ413" i="1"/>
  <c r="BA413" i="1"/>
  <c r="BB413" i="1"/>
  <c r="AX211" i="1"/>
  <c r="AY211" i="1"/>
  <c r="AZ211" i="1"/>
  <c r="BA211" i="1"/>
  <c r="BB211" i="1"/>
  <c r="AX213" i="1"/>
  <c r="AY213" i="1"/>
  <c r="AZ213" i="1"/>
  <c r="BA213" i="1"/>
  <c r="BB213" i="1"/>
  <c r="AX407" i="1"/>
  <c r="AY407" i="1"/>
  <c r="AZ407" i="1"/>
  <c r="BA407" i="1"/>
  <c r="BB407" i="1"/>
  <c r="AX282" i="1"/>
  <c r="AY282" i="1"/>
  <c r="AZ282" i="1"/>
  <c r="BA282" i="1"/>
  <c r="BB282" i="1"/>
  <c r="AX109" i="1"/>
  <c r="AY109" i="1"/>
  <c r="AZ109" i="1"/>
  <c r="BA109" i="1"/>
  <c r="BB109" i="1"/>
  <c r="AX181" i="1"/>
  <c r="AY181" i="1"/>
  <c r="AZ181" i="1"/>
  <c r="BA181" i="1"/>
  <c r="BB181" i="1"/>
  <c r="AX50" i="1"/>
  <c r="AY50" i="1"/>
  <c r="AZ50" i="1"/>
  <c r="BA50" i="1"/>
  <c r="BB50" i="1"/>
  <c r="AX51" i="1"/>
  <c r="AY51" i="1"/>
  <c r="AZ51" i="1"/>
  <c r="BA51" i="1"/>
  <c r="BB51" i="1"/>
  <c r="AX61" i="1"/>
  <c r="AY61" i="1"/>
  <c r="AZ61" i="1"/>
  <c r="BA61" i="1"/>
  <c r="BB61" i="1"/>
  <c r="AX111" i="1"/>
  <c r="AY111" i="1"/>
  <c r="AZ111" i="1"/>
  <c r="BA111" i="1"/>
  <c r="BB111" i="1"/>
  <c r="AX161" i="1"/>
  <c r="AY161" i="1"/>
  <c r="AZ161" i="1"/>
  <c r="BA161" i="1"/>
  <c r="BB161" i="1"/>
  <c r="AX224" i="1"/>
  <c r="AY224" i="1"/>
  <c r="AZ224" i="1"/>
  <c r="BA224" i="1"/>
  <c r="BB224" i="1"/>
  <c r="AX250" i="1"/>
  <c r="AY250" i="1"/>
  <c r="AZ250" i="1"/>
  <c r="BA250" i="1"/>
  <c r="BB250" i="1"/>
  <c r="AX251" i="1"/>
  <c r="AY251" i="1"/>
  <c r="AZ251" i="1"/>
  <c r="BA251" i="1"/>
  <c r="BB251" i="1"/>
  <c r="AX252" i="1"/>
  <c r="AY252" i="1"/>
  <c r="AZ252" i="1"/>
  <c r="BA252" i="1"/>
  <c r="BB252" i="1"/>
  <c r="AX278" i="1"/>
  <c r="AY278" i="1"/>
  <c r="AZ278" i="1"/>
  <c r="BA278" i="1"/>
  <c r="BB278" i="1"/>
  <c r="AX317" i="1"/>
  <c r="AY317" i="1"/>
  <c r="AZ317" i="1"/>
  <c r="BA317" i="1"/>
  <c r="BB317" i="1"/>
  <c r="AX323" i="1"/>
  <c r="AY323" i="1"/>
  <c r="AZ323" i="1"/>
  <c r="BA323" i="1"/>
  <c r="BB323" i="1"/>
  <c r="AX324" i="1"/>
  <c r="AY324" i="1"/>
  <c r="AZ324" i="1"/>
  <c r="BA324" i="1"/>
  <c r="BB324" i="1"/>
  <c r="AX325" i="1"/>
  <c r="AY325" i="1"/>
  <c r="AZ325" i="1"/>
  <c r="BA325" i="1"/>
  <c r="BB325" i="1"/>
  <c r="AX334" i="1"/>
  <c r="AY334" i="1"/>
  <c r="AZ334" i="1"/>
  <c r="BA334" i="1"/>
  <c r="BB334" i="1"/>
  <c r="AX348" i="1"/>
  <c r="AY348" i="1"/>
  <c r="AZ348" i="1"/>
  <c r="BA348" i="1"/>
  <c r="BB348" i="1"/>
  <c r="AX392" i="1"/>
  <c r="AY392" i="1"/>
  <c r="AZ392" i="1"/>
  <c r="BA392" i="1"/>
  <c r="BB392" i="1"/>
  <c r="AX396" i="1"/>
  <c r="AY396" i="1"/>
  <c r="AZ396" i="1"/>
  <c r="BA396" i="1"/>
  <c r="BB396" i="1"/>
  <c r="AX136" i="1"/>
  <c r="AY136" i="1"/>
  <c r="AZ136" i="1"/>
  <c r="BA136" i="1"/>
  <c r="BB136" i="1"/>
  <c r="AX298" i="1"/>
  <c r="AY298" i="1"/>
  <c r="AZ298" i="1"/>
  <c r="BA298" i="1"/>
  <c r="BB298" i="1"/>
  <c r="AX134" i="1"/>
  <c r="AY134" i="1"/>
  <c r="AZ134" i="1"/>
  <c r="BA134" i="1"/>
  <c r="BB134" i="1"/>
  <c r="AX306" i="1"/>
  <c r="AY306" i="1"/>
  <c r="AZ306" i="1"/>
  <c r="BA306" i="1"/>
  <c r="BB306" i="1"/>
  <c r="AX57" i="1"/>
  <c r="AY57" i="1"/>
  <c r="AZ57" i="1"/>
  <c r="BA57" i="1"/>
  <c r="BB57" i="1"/>
  <c r="AX328" i="1"/>
  <c r="AY328" i="1"/>
  <c r="AZ328" i="1"/>
  <c r="BA328" i="1"/>
  <c r="BB328" i="1"/>
  <c r="AX288" i="1"/>
  <c r="AY288" i="1"/>
  <c r="AZ288" i="1"/>
  <c r="BA288" i="1"/>
  <c r="BB288" i="1"/>
  <c r="AX327" i="1"/>
  <c r="AY327" i="1"/>
  <c r="AZ327" i="1"/>
  <c r="BA327" i="1"/>
  <c r="BB327" i="1"/>
  <c r="AX351" i="1"/>
  <c r="AY351" i="1"/>
  <c r="AZ351" i="1"/>
  <c r="BA351" i="1"/>
  <c r="BB351" i="1"/>
  <c r="AX342" i="1"/>
  <c r="AY342" i="1"/>
  <c r="AZ342" i="1"/>
  <c r="BA342" i="1"/>
  <c r="BB342" i="1"/>
  <c r="AX190" i="1"/>
  <c r="AY190" i="1"/>
  <c r="AZ190" i="1"/>
  <c r="BA190" i="1"/>
  <c r="BB190" i="1"/>
  <c r="AX295" i="1"/>
  <c r="AY295" i="1"/>
  <c r="AZ295" i="1"/>
  <c r="BA295" i="1"/>
  <c r="BB295" i="1"/>
  <c r="AX21" i="1"/>
  <c r="AY21" i="1"/>
  <c r="AZ21" i="1"/>
  <c r="BA21" i="1"/>
  <c r="BB21" i="1"/>
  <c r="AX15" i="1"/>
  <c r="AY15" i="1"/>
  <c r="AZ15" i="1"/>
  <c r="BA15" i="1"/>
  <c r="BB15" i="1"/>
  <c r="AX189" i="1"/>
  <c r="AY189" i="1"/>
  <c r="AZ189" i="1"/>
  <c r="BA189" i="1"/>
  <c r="BB189" i="1"/>
  <c r="AX331" i="1"/>
  <c r="AY331" i="1"/>
  <c r="AZ331" i="1"/>
  <c r="BA331" i="1"/>
  <c r="BB331" i="1"/>
  <c r="AX386" i="1"/>
  <c r="AY386" i="1"/>
  <c r="AZ386" i="1"/>
  <c r="BA386" i="1"/>
  <c r="BB386" i="1"/>
  <c r="AX268" i="1"/>
  <c r="AY268" i="1"/>
  <c r="AZ268" i="1"/>
  <c r="BA268" i="1"/>
  <c r="BB268" i="1"/>
  <c r="AX380" i="1"/>
  <c r="AY380" i="1"/>
  <c r="AZ380" i="1"/>
  <c r="BA380" i="1"/>
  <c r="BB380" i="1"/>
  <c r="AX269" i="1"/>
  <c r="AY269" i="1"/>
  <c r="AZ269" i="1"/>
  <c r="BA269" i="1"/>
  <c r="BB269" i="1"/>
  <c r="AX403" i="1"/>
  <c r="AY403" i="1"/>
  <c r="AZ403" i="1"/>
  <c r="BA403" i="1"/>
  <c r="BB403" i="1"/>
  <c r="CQ12" i="1"/>
  <c r="CR12" i="1"/>
  <c r="CS12" i="1"/>
  <c r="CT12" i="1"/>
  <c r="CU12" i="1"/>
  <c r="CV12" i="1"/>
  <c r="CW12" i="1"/>
  <c r="CX12" i="1"/>
  <c r="CY12" i="1"/>
  <c r="CZ12" i="1"/>
  <c r="CQ97" i="1"/>
  <c r="CR97" i="1"/>
  <c r="CS97" i="1"/>
  <c r="CT97" i="1"/>
  <c r="CU97" i="1"/>
  <c r="CV97" i="1"/>
  <c r="CW97" i="1"/>
  <c r="CX97" i="1"/>
  <c r="CY97" i="1"/>
  <c r="CZ97" i="1"/>
  <c r="CQ13" i="1"/>
  <c r="CR13" i="1"/>
  <c r="CS13" i="1"/>
  <c r="CT13" i="1"/>
  <c r="CU13" i="1"/>
  <c r="CV13" i="1"/>
  <c r="CW13" i="1"/>
  <c r="CX13" i="1"/>
  <c r="CY13" i="1"/>
  <c r="CZ13" i="1"/>
  <c r="CQ128" i="1"/>
  <c r="CR128" i="1"/>
  <c r="CS128" i="1"/>
  <c r="CT128" i="1"/>
  <c r="CU128" i="1"/>
  <c r="CV128" i="1"/>
  <c r="CW128" i="1"/>
  <c r="CX128" i="1"/>
  <c r="CY128" i="1"/>
  <c r="CZ128" i="1"/>
  <c r="CQ14" i="1"/>
  <c r="CR14" i="1"/>
  <c r="CS14" i="1"/>
  <c r="CT14" i="1"/>
  <c r="CU14" i="1"/>
  <c r="CV14" i="1"/>
  <c r="CW14" i="1"/>
  <c r="CX14" i="1"/>
  <c r="CY14" i="1"/>
  <c r="CZ14" i="1"/>
  <c r="CQ87" i="1"/>
  <c r="CR87" i="1"/>
  <c r="CS87" i="1"/>
  <c r="CT87" i="1"/>
  <c r="CU87" i="1"/>
  <c r="CV87" i="1"/>
  <c r="CW87" i="1"/>
  <c r="CX87" i="1"/>
  <c r="CY87" i="1"/>
  <c r="CZ87" i="1"/>
  <c r="CQ15" i="1"/>
  <c r="CR15" i="1"/>
  <c r="CS15" i="1"/>
  <c r="CT15" i="1"/>
  <c r="CU15" i="1"/>
  <c r="CV15" i="1"/>
  <c r="CW15" i="1"/>
  <c r="CX15" i="1"/>
  <c r="CY15" i="1"/>
  <c r="CZ15" i="1"/>
  <c r="CQ370" i="1"/>
  <c r="CR370" i="1"/>
  <c r="CS370" i="1"/>
  <c r="CT370" i="1"/>
  <c r="CU370" i="1"/>
  <c r="CV370" i="1"/>
  <c r="CW370" i="1"/>
  <c r="CX370" i="1"/>
  <c r="CY370" i="1"/>
  <c r="CZ370" i="1"/>
  <c r="CQ16" i="1"/>
  <c r="CR16" i="1"/>
  <c r="CS16" i="1"/>
  <c r="CT16" i="1"/>
  <c r="CU16" i="1"/>
  <c r="CV16" i="1"/>
  <c r="CW16" i="1"/>
  <c r="CX16" i="1"/>
  <c r="CY16" i="1"/>
  <c r="CZ16" i="1"/>
  <c r="CQ122" i="1"/>
  <c r="CR122" i="1"/>
  <c r="CS122" i="1"/>
  <c r="CT122" i="1"/>
  <c r="CU122" i="1"/>
  <c r="CV122" i="1"/>
  <c r="CW122" i="1"/>
  <c r="CX122" i="1"/>
  <c r="CY122" i="1"/>
  <c r="CZ122" i="1"/>
  <c r="CQ17" i="1"/>
  <c r="CR17" i="1"/>
  <c r="CS17" i="1"/>
  <c r="CT17" i="1"/>
  <c r="CU17" i="1"/>
  <c r="CV17" i="1"/>
  <c r="CW17" i="1"/>
  <c r="CX17" i="1"/>
  <c r="CY17" i="1"/>
  <c r="CZ17" i="1"/>
  <c r="CQ124" i="1"/>
  <c r="CR124" i="1"/>
  <c r="CS124" i="1"/>
  <c r="CT124" i="1"/>
  <c r="CU124" i="1"/>
  <c r="CV124" i="1"/>
  <c r="CW124" i="1"/>
  <c r="CX124" i="1"/>
  <c r="CY124" i="1"/>
  <c r="CZ124" i="1"/>
  <c r="CQ18" i="1"/>
  <c r="CR18" i="1"/>
  <c r="CS18" i="1"/>
  <c r="CT18" i="1"/>
  <c r="CU18" i="1"/>
  <c r="CV18" i="1"/>
  <c r="CW18" i="1"/>
  <c r="CX18" i="1"/>
  <c r="CY18" i="1"/>
  <c r="CZ18" i="1"/>
  <c r="CQ168" i="1"/>
  <c r="CR168" i="1"/>
  <c r="CS168" i="1"/>
  <c r="CT168" i="1"/>
  <c r="CU168" i="1"/>
  <c r="CV168" i="1"/>
  <c r="CW168" i="1"/>
  <c r="CX168" i="1"/>
  <c r="CY168" i="1"/>
  <c r="CZ168" i="1"/>
  <c r="CQ19" i="1"/>
  <c r="CR19" i="1"/>
  <c r="CS19" i="1"/>
  <c r="CT19" i="1"/>
  <c r="CU19" i="1"/>
  <c r="CV19" i="1"/>
  <c r="CW19" i="1"/>
  <c r="CX19" i="1"/>
  <c r="CY19" i="1"/>
  <c r="CZ19" i="1"/>
  <c r="CQ254" i="1"/>
  <c r="CR254" i="1"/>
  <c r="CS254" i="1"/>
  <c r="CT254" i="1"/>
  <c r="CU254" i="1"/>
  <c r="CV254" i="1"/>
  <c r="CW254" i="1"/>
  <c r="CX254" i="1"/>
  <c r="CY254" i="1"/>
  <c r="CZ254" i="1"/>
  <c r="CQ20" i="1"/>
  <c r="CR20" i="1"/>
  <c r="CS20" i="1"/>
  <c r="CT20" i="1"/>
  <c r="CU20" i="1"/>
  <c r="CV20" i="1"/>
  <c r="CW20" i="1"/>
  <c r="CX20" i="1"/>
  <c r="CY20" i="1"/>
  <c r="CZ20" i="1"/>
  <c r="CQ257" i="1"/>
  <c r="CR257" i="1"/>
  <c r="CS257" i="1"/>
  <c r="CT257" i="1"/>
  <c r="CU257" i="1"/>
  <c r="CV257" i="1"/>
  <c r="CW257" i="1"/>
  <c r="CX257" i="1"/>
  <c r="CY257" i="1"/>
  <c r="CZ257" i="1"/>
  <c r="CQ21" i="1"/>
  <c r="CR21" i="1"/>
  <c r="CS21" i="1"/>
  <c r="CT21" i="1"/>
  <c r="CU21" i="1"/>
  <c r="CV21" i="1"/>
  <c r="CW21" i="1"/>
  <c r="CX21" i="1"/>
  <c r="CY21" i="1"/>
  <c r="CZ21" i="1"/>
  <c r="CQ260" i="1"/>
  <c r="CR260" i="1"/>
  <c r="CS260" i="1"/>
  <c r="CT260" i="1"/>
  <c r="CU260" i="1"/>
  <c r="CV260" i="1"/>
  <c r="CW260" i="1"/>
  <c r="CX260" i="1"/>
  <c r="CY260" i="1"/>
  <c r="CZ260" i="1"/>
  <c r="CQ22" i="1"/>
  <c r="CR22" i="1"/>
  <c r="CS22" i="1"/>
  <c r="CT22" i="1"/>
  <c r="CU22" i="1"/>
  <c r="CV22" i="1"/>
  <c r="CW22" i="1"/>
  <c r="CX22" i="1"/>
  <c r="CY22" i="1"/>
  <c r="CZ22" i="1"/>
  <c r="CQ322" i="1"/>
  <c r="CR322" i="1"/>
  <c r="CS322" i="1"/>
  <c r="CT322" i="1"/>
  <c r="CU322" i="1"/>
  <c r="CV322" i="1"/>
  <c r="CW322" i="1"/>
  <c r="CX322" i="1"/>
  <c r="CY322" i="1"/>
  <c r="CZ322" i="1"/>
  <c r="CQ23" i="1"/>
  <c r="CR23" i="1"/>
  <c r="CS23" i="1"/>
  <c r="CT23" i="1"/>
  <c r="CU23" i="1"/>
  <c r="CV23" i="1"/>
  <c r="CW23" i="1"/>
  <c r="CX23" i="1"/>
  <c r="CY23" i="1"/>
  <c r="CZ23" i="1"/>
  <c r="CQ98" i="1"/>
  <c r="CR98" i="1"/>
  <c r="CS98" i="1"/>
  <c r="CT98" i="1"/>
  <c r="CU98" i="1"/>
  <c r="CV98" i="1"/>
  <c r="CW98" i="1"/>
  <c r="CX98" i="1"/>
  <c r="CY98" i="1"/>
  <c r="CZ98" i="1"/>
  <c r="CQ24" i="1"/>
  <c r="CR24" i="1"/>
  <c r="CS24" i="1"/>
  <c r="CT24" i="1"/>
  <c r="CU24" i="1"/>
  <c r="CV24" i="1"/>
  <c r="CW24" i="1"/>
  <c r="CX24" i="1"/>
  <c r="CY24" i="1"/>
  <c r="CZ24" i="1"/>
  <c r="CQ129" i="1"/>
  <c r="CR129" i="1"/>
  <c r="CS129" i="1"/>
  <c r="CT129" i="1"/>
  <c r="CU129" i="1"/>
  <c r="CV129" i="1"/>
  <c r="CW129" i="1"/>
  <c r="CX129" i="1"/>
  <c r="CY129" i="1"/>
  <c r="CZ129" i="1"/>
  <c r="CQ25" i="1"/>
  <c r="CR25" i="1"/>
  <c r="CS25" i="1"/>
  <c r="CT25" i="1"/>
  <c r="CU25" i="1"/>
  <c r="CV25" i="1"/>
  <c r="CW25" i="1"/>
  <c r="CX25" i="1"/>
  <c r="CY25" i="1"/>
  <c r="CZ25" i="1"/>
  <c r="CQ74" i="1"/>
  <c r="CR74" i="1"/>
  <c r="CS74" i="1"/>
  <c r="CT74" i="1"/>
  <c r="CU74" i="1"/>
  <c r="CV74" i="1"/>
  <c r="CW74" i="1"/>
  <c r="CX74" i="1"/>
  <c r="CY74" i="1"/>
  <c r="CZ74" i="1"/>
  <c r="CQ26" i="1"/>
  <c r="CR26" i="1"/>
  <c r="CS26" i="1"/>
  <c r="CT26" i="1"/>
  <c r="CU26" i="1"/>
  <c r="CV26" i="1"/>
  <c r="CW26" i="1"/>
  <c r="CX26" i="1"/>
  <c r="CY26" i="1"/>
  <c r="CZ26" i="1"/>
  <c r="CQ126" i="1"/>
  <c r="CR126" i="1"/>
  <c r="CS126" i="1"/>
  <c r="CT126" i="1"/>
  <c r="CU126" i="1"/>
  <c r="CV126" i="1"/>
  <c r="CW126" i="1"/>
  <c r="CX126" i="1"/>
  <c r="CY126" i="1"/>
  <c r="CZ126" i="1"/>
  <c r="CQ27" i="1"/>
  <c r="CR27" i="1"/>
  <c r="CS27" i="1"/>
  <c r="CT27" i="1"/>
  <c r="CU27" i="1"/>
  <c r="CV27" i="1"/>
  <c r="CW27" i="1"/>
  <c r="CX27" i="1"/>
  <c r="CY27" i="1"/>
  <c r="CZ27" i="1"/>
  <c r="CQ290" i="1"/>
  <c r="CR290" i="1"/>
  <c r="CS290" i="1"/>
  <c r="CT290" i="1"/>
  <c r="CU290" i="1"/>
  <c r="CV290" i="1"/>
  <c r="CW290" i="1"/>
  <c r="CX290" i="1"/>
  <c r="CY290" i="1"/>
  <c r="CZ290" i="1"/>
  <c r="CQ28" i="1"/>
  <c r="CR28" i="1"/>
  <c r="CS28" i="1"/>
  <c r="CT28" i="1"/>
  <c r="CU28" i="1"/>
  <c r="CV28" i="1"/>
  <c r="CW28" i="1"/>
  <c r="CX28" i="1"/>
  <c r="CY28" i="1"/>
  <c r="CZ28" i="1"/>
  <c r="CQ292" i="1"/>
  <c r="CR292" i="1"/>
  <c r="CS292" i="1"/>
  <c r="CT292" i="1"/>
  <c r="CU292" i="1"/>
  <c r="CV292" i="1"/>
  <c r="CW292" i="1"/>
  <c r="CX292" i="1"/>
  <c r="CY292" i="1"/>
  <c r="CZ292" i="1"/>
  <c r="CQ29" i="1"/>
  <c r="CR29" i="1"/>
  <c r="CS29" i="1"/>
  <c r="CT29" i="1"/>
  <c r="CU29" i="1"/>
  <c r="CV29" i="1"/>
  <c r="CW29" i="1"/>
  <c r="CX29" i="1"/>
  <c r="CY29" i="1"/>
  <c r="CZ29" i="1"/>
  <c r="CQ385" i="1"/>
  <c r="CR385" i="1"/>
  <c r="CS385" i="1"/>
  <c r="CT385" i="1"/>
  <c r="CU385" i="1"/>
  <c r="CV385" i="1"/>
  <c r="CW385" i="1"/>
  <c r="CX385" i="1"/>
  <c r="CY385" i="1"/>
  <c r="CZ385" i="1"/>
  <c r="CQ30" i="1"/>
  <c r="CR30" i="1"/>
  <c r="CS30" i="1"/>
  <c r="CT30" i="1"/>
  <c r="CU30" i="1"/>
  <c r="CV30" i="1"/>
  <c r="CW30" i="1"/>
  <c r="CX30" i="1"/>
  <c r="CY30" i="1"/>
  <c r="CZ30" i="1"/>
  <c r="CQ394" i="1"/>
  <c r="CR394" i="1"/>
  <c r="CS394" i="1"/>
  <c r="CT394" i="1"/>
  <c r="CU394" i="1"/>
  <c r="CV394" i="1"/>
  <c r="CW394" i="1"/>
  <c r="CX394" i="1"/>
  <c r="CY394" i="1"/>
  <c r="CZ394" i="1"/>
  <c r="CQ31" i="1"/>
  <c r="CR31" i="1"/>
  <c r="CS31" i="1"/>
  <c r="CT31" i="1"/>
  <c r="CU31" i="1"/>
  <c r="CV31" i="1"/>
  <c r="CW31" i="1"/>
  <c r="CX31" i="1"/>
  <c r="CY31" i="1"/>
  <c r="CZ31" i="1"/>
  <c r="CQ149" i="1"/>
  <c r="CR149" i="1"/>
  <c r="CS149" i="1"/>
  <c r="CT149" i="1"/>
  <c r="CU149" i="1"/>
  <c r="CV149" i="1"/>
  <c r="CW149" i="1"/>
  <c r="CX149" i="1"/>
  <c r="CY149" i="1"/>
  <c r="CZ149" i="1"/>
  <c r="CQ32" i="1"/>
  <c r="CR32" i="1"/>
  <c r="CS32" i="1"/>
  <c r="CT32" i="1"/>
  <c r="CU32" i="1"/>
  <c r="CV32" i="1"/>
  <c r="CW32" i="1"/>
  <c r="CX32" i="1"/>
  <c r="CY32" i="1"/>
  <c r="CZ32" i="1"/>
  <c r="CQ243" i="1"/>
  <c r="CR243" i="1"/>
  <c r="CS243" i="1"/>
  <c r="CT243" i="1"/>
  <c r="CU243" i="1"/>
  <c r="CV243" i="1"/>
  <c r="CW243" i="1"/>
  <c r="CX243" i="1"/>
  <c r="CY243" i="1"/>
  <c r="CZ243" i="1"/>
  <c r="CQ33" i="1"/>
  <c r="CR33" i="1"/>
  <c r="CS33" i="1"/>
  <c r="CT33" i="1"/>
  <c r="CU33" i="1"/>
  <c r="CV33" i="1"/>
  <c r="CW33" i="1"/>
  <c r="CX33" i="1"/>
  <c r="CY33" i="1"/>
  <c r="CZ33" i="1"/>
  <c r="CQ117" i="1"/>
  <c r="CR117" i="1"/>
  <c r="CS117" i="1"/>
  <c r="CT117" i="1"/>
  <c r="CU117" i="1"/>
  <c r="CV117" i="1"/>
  <c r="CW117" i="1"/>
  <c r="CX117" i="1"/>
  <c r="CY117" i="1"/>
  <c r="CZ117" i="1"/>
  <c r="CQ34" i="1"/>
  <c r="CR34" i="1"/>
  <c r="CS34" i="1"/>
  <c r="CT34" i="1"/>
  <c r="CU34" i="1"/>
  <c r="CV34" i="1"/>
  <c r="CW34" i="1"/>
  <c r="CX34" i="1"/>
  <c r="CY34" i="1"/>
  <c r="CZ34" i="1"/>
  <c r="CQ88" i="1"/>
  <c r="CR88" i="1"/>
  <c r="CS88" i="1"/>
  <c r="CT88" i="1"/>
  <c r="CU88" i="1"/>
  <c r="CV88" i="1"/>
  <c r="CW88" i="1"/>
  <c r="CX88" i="1"/>
  <c r="CY88" i="1"/>
  <c r="CZ88" i="1"/>
  <c r="CQ35" i="1"/>
  <c r="CR35" i="1"/>
  <c r="CS35" i="1"/>
  <c r="CT35" i="1"/>
  <c r="CU35" i="1"/>
  <c r="CV35" i="1"/>
  <c r="CW35" i="1"/>
  <c r="CX35" i="1"/>
  <c r="CY35" i="1"/>
  <c r="CZ35" i="1"/>
  <c r="CQ245" i="1"/>
  <c r="CR245" i="1"/>
  <c r="CS245" i="1"/>
  <c r="CT245" i="1"/>
  <c r="CU245" i="1"/>
  <c r="CV245" i="1"/>
  <c r="CW245" i="1"/>
  <c r="CX245" i="1"/>
  <c r="CY245" i="1"/>
  <c r="CZ245" i="1"/>
  <c r="CQ36" i="1"/>
  <c r="CR36" i="1"/>
  <c r="CS36" i="1"/>
  <c r="CT36" i="1"/>
  <c r="CU36" i="1"/>
  <c r="CV36" i="1"/>
  <c r="CW36" i="1"/>
  <c r="CX36" i="1"/>
  <c r="CY36" i="1"/>
  <c r="CZ36" i="1"/>
  <c r="CQ163" i="1"/>
  <c r="CR163" i="1"/>
  <c r="CS163" i="1"/>
  <c r="CT163" i="1"/>
  <c r="CU163" i="1"/>
  <c r="CV163" i="1"/>
  <c r="CW163" i="1"/>
  <c r="CX163" i="1"/>
  <c r="CY163" i="1"/>
  <c r="CZ163" i="1"/>
  <c r="CQ37" i="1"/>
  <c r="CR37" i="1"/>
  <c r="CS37" i="1"/>
  <c r="CT37" i="1"/>
  <c r="CU37" i="1"/>
  <c r="CV37" i="1"/>
  <c r="CW37" i="1"/>
  <c r="CX37" i="1"/>
  <c r="CY37" i="1"/>
  <c r="CZ37" i="1"/>
  <c r="CQ99" i="1"/>
  <c r="CR99" i="1"/>
  <c r="CS99" i="1"/>
  <c r="CT99" i="1"/>
  <c r="CU99" i="1"/>
  <c r="CV99" i="1"/>
  <c r="CW99" i="1"/>
  <c r="CX99" i="1"/>
  <c r="CY99" i="1"/>
  <c r="CZ99" i="1"/>
  <c r="CQ38" i="1"/>
  <c r="CR38" i="1"/>
  <c r="CS38" i="1"/>
  <c r="CT38" i="1"/>
  <c r="CU38" i="1"/>
  <c r="CV38" i="1"/>
  <c r="CW38" i="1"/>
  <c r="CX38" i="1"/>
  <c r="CY38" i="1"/>
  <c r="CZ38" i="1"/>
  <c r="CQ121" i="1"/>
  <c r="CR121" i="1"/>
  <c r="CS121" i="1"/>
  <c r="CT121" i="1"/>
  <c r="CU121" i="1"/>
  <c r="CV121" i="1"/>
  <c r="CW121" i="1"/>
  <c r="CX121" i="1"/>
  <c r="CY121" i="1"/>
  <c r="CZ121" i="1"/>
  <c r="CQ39" i="1"/>
  <c r="CR39" i="1"/>
  <c r="CS39" i="1"/>
  <c r="CT39" i="1"/>
  <c r="CU39" i="1"/>
  <c r="CV39" i="1"/>
  <c r="CW39" i="1"/>
  <c r="CX39" i="1"/>
  <c r="CY39" i="1"/>
  <c r="CZ39" i="1"/>
  <c r="CQ176" i="1"/>
  <c r="CR176" i="1"/>
  <c r="CS176" i="1"/>
  <c r="CT176" i="1"/>
  <c r="CU176" i="1"/>
  <c r="CV176" i="1"/>
  <c r="CW176" i="1"/>
  <c r="CX176" i="1"/>
  <c r="CY176" i="1"/>
  <c r="CZ176" i="1"/>
  <c r="CQ40" i="1"/>
  <c r="CR40" i="1"/>
  <c r="CS40" i="1"/>
  <c r="CT40" i="1"/>
  <c r="CU40" i="1"/>
  <c r="CV40" i="1"/>
  <c r="CW40" i="1"/>
  <c r="CX40" i="1"/>
  <c r="CY40" i="1"/>
  <c r="CZ40" i="1"/>
  <c r="CQ177" i="1"/>
  <c r="CR177" i="1"/>
  <c r="CS177" i="1"/>
  <c r="CT177" i="1"/>
  <c r="CU177" i="1"/>
  <c r="CV177" i="1"/>
  <c r="CW177" i="1"/>
  <c r="CX177" i="1"/>
  <c r="CY177" i="1"/>
  <c r="CZ177" i="1"/>
  <c r="CQ41" i="1"/>
  <c r="CR41" i="1"/>
  <c r="CS41" i="1"/>
  <c r="CT41" i="1"/>
  <c r="CU41" i="1"/>
  <c r="CV41" i="1"/>
  <c r="CW41" i="1"/>
  <c r="CX41" i="1"/>
  <c r="CY41" i="1"/>
  <c r="CZ41" i="1"/>
  <c r="CQ178" i="1"/>
  <c r="CR178" i="1"/>
  <c r="CS178" i="1"/>
  <c r="CT178" i="1"/>
  <c r="CU178" i="1"/>
  <c r="CV178" i="1"/>
  <c r="CW178" i="1"/>
  <c r="CX178" i="1"/>
  <c r="CY178" i="1"/>
  <c r="CZ178" i="1"/>
  <c r="CQ42" i="1"/>
  <c r="CR42" i="1"/>
  <c r="CS42" i="1"/>
  <c r="CT42" i="1"/>
  <c r="CU42" i="1"/>
  <c r="CV42" i="1"/>
  <c r="CW42" i="1"/>
  <c r="CX42" i="1"/>
  <c r="CY42" i="1"/>
  <c r="CZ42" i="1"/>
  <c r="CQ43" i="1"/>
  <c r="CR43" i="1"/>
  <c r="CS43" i="1"/>
  <c r="CT43" i="1"/>
  <c r="CU43" i="1"/>
  <c r="CV43" i="1"/>
  <c r="CW43" i="1"/>
  <c r="CX43" i="1"/>
  <c r="CY43" i="1"/>
  <c r="CZ43" i="1"/>
  <c r="CQ45" i="1"/>
  <c r="CR45" i="1"/>
  <c r="CS45" i="1"/>
  <c r="CT45" i="1"/>
  <c r="CU45" i="1"/>
  <c r="CV45" i="1"/>
  <c r="CW45" i="1"/>
  <c r="CX45" i="1"/>
  <c r="CY45" i="1"/>
  <c r="CZ45" i="1"/>
  <c r="CQ371" i="1"/>
  <c r="CR371" i="1"/>
  <c r="CS371" i="1"/>
  <c r="CT371" i="1"/>
  <c r="CU371" i="1"/>
  <c r="CV371" i="1"/>
  <c r="CW371" i="1"/>
  <c r="CX371" i="1"/>
  <c r="CY371" i="1"/>
  <c r="CZ371" i="1"/>
  <c r="CQ46" i="1"/>
  <c r="CR46" i="1"/>
  <c r="CS46" i="1"/>
  <c r="CT46" i="1"/>
  <c r="CU46" i="1"/>
  <c r="CV46" i="1"/>
  <c r="CW46" i="1"/>
  <c r="CX46" i="1"/>
  <c r="CY46" i="1"/>
  <c r="CZ46" i="1"/>
  <c r="CQ373" i="1"/>
  <c r="CR373" i="1"/>
  <c r="CS373" i="1"/>
  <c r="CT373" i="1"/>
  <c r="CU373" i="1"/>
  <c r="CV373" i="1"/>
  <c r="CW373" i="1"/>
  <c r="CX373" i="1"/>
  <c r="CY373" i="1"/>
  <c r="CZ373" i="1"/>
  <c r="CQ47" i="1"/>
  <c r="CR47" i="1"/>
  <c r="CS47" i="1"/>
  <c r="CT47" i="1"/>
  <c r="CU47" i="1"/>
  <c r="CV47" i="1"/>
  <c r="CW47" i="1"/>
  <c r="CX47" i="1"/>
  <c r="CY47" i="1"/>
  <c r="CZ47" i="1"/>
  <c r="CQ89" i="1"/>
  <c r="CR89" i="1"/>
  <c r="CS89" i="1"/>
  <c r="CT89" i="1"/>
  <c r="CU89" i="1"/>
  <c r="CV89" i="1"/>
  <c r="CW89" i="1"/>
  <c r="CX89" i="1"/>
  <c r="CY89" i="1"/>
  <c r="CZ89" i="1"/>
  <c r="CQ75" i="1"/>
  <c r="CR75" i="1"/>
  <c r="CS75" i="1"/>
  <c r="CT75" i="1"/>
  <c r="CU75" i="1"/>
  <c r="CV75" i="1"/>
  <c r="CW75" i="1"/>
  <c r="CX75" i="1"/>
  <c r="CY75" i="1"/>
  <c r="CZ75" i="1"/>
  <c r="CQ338" i="1"/>
  <c r="CR338" i="1"/>
  <c r="CS338" i="1"/>
  <c r="CT338" i="1"/>
  <c r="CU338" i="1"/>
  <c r="CV338" i="1"/>
  <c r="CW338" i="1"/>
  <c r="CX338" i="1"/>
  <c r="CY338" i="1"/>
  <c r="CZ338" i="1"/>
  <c r="CQ48" i="1"/>
  <c r="CR48" i="1"/>
  <c r="CS48" i="1"/>
  <c r="CT48" i="1"/>
  <c r="CU48" i="1"/>
  <c r="CV48" i="1"/>
  <c r="CW48" i="1"/>
  <c r="CX48" i="1"/>
  <c r="CY48" i="1"/>
  <c r="CZ48" i="1"/>
  <c r="CQ49" i="1"/>
  <c r="CR49" i="1"/>
  <c r="CS49" i="1"/>
  <c r="CT49" i="1"/>
  <c r="CU49" i="1"/>
  <c r="CV49" i="1"/>
  <c r="CW49" i="1"/>
  <c r="CX49" i="1"/>
  <c r="CY49" i="1"/>
  <c r="CZ49" i="1"/>
  <c r="CQ367" i="1"/>
  <c r="CR367" i="1"/>
  <c r="CS367" i="1"/>
  <c r="CT367" i="1"/>
  <c r="CU367" i="1"/>
  <c r="CV367" i="1"/>
  <c r="CW367" i="1"/>
  <c r="CX367" i="1"/>
  <c r="CY367" i="1"/>
  <c r="CZ367" i="1"/>
  <c r="CQ50" i="1"/>
  <c r="CR50" i="1"/>
  <c r="CS50" i="1"/>
  <c r="CT50" i="1"/>
  <c r="CU50" i="1"/>
  <c r="CV50" i="1"/>
  <c r="CW50" i="1"/>
  <c r="CX50" i="1"/>
  <c r="CY50" i="1"/>
  <c r="CZ50" i="1"/>
  <c r="CQ76" i="1"/>
  <c r="CR76" i="1"/>
  <c r="CS76" i="1"/>
  <c r="CT76" i="1"/>
  <c r="CU76" i="1"/>
  <c r="CV76" i="1"/>
  <c r="CW76" i="1"/>
  <c r="CX76" i="1"/>
  <c r="CY76" i="1"/>
  <c r="CZ76" i="1"/>
  <c r="CQ51" i="1"/>
  <c r="CR51" i="1"/>
  <c r="CS51" i="1"/>
  <c r="CT51" i="1"/>
  <c r="CU51" i="1"/>
  <c r="CV51" i="1"/>
  <c r="CW51" i="1"/>
  <c r="CX51" i="1"/>
  <c r="CY51" i="1"/>
  <c r="CZ51" i="1"/>
  <c r="CQ339" i="1"/>
  <c r="CR339" i="1"/>
  <c r="CS339" i="1"/>
  <c r="CT339" i="1"/>
  <c r="CU339" i="1"/>
  <c r="CV339" i="1"/>
  <c r="CW339" i="1"/>
  <c r="CX339" i="1"/>
  <c r="CY339" i="1"/>
  <c r="CZ339" i="1"/>
  <c r="CQ90" i="1"/>
  <c r="CR90" i="1"/>
  <c r="CS90" i="1"/>
  <c r="CT90" i="1"/>
  <c r="CU90" i="1"/>
  <c r="CV90" i="1"/>
  <c r="CW90" i="1"/>
  <c r="CX90" i="1"/>
  <c r="CY90" i="1"/>
  <c r="CZ90" i="1"/>
  <c r="CQ77" i="1"/>
  <c r="CR77" i="1"/>
  <c r="CS77" i="1"/>
  <c r="CT77" i="1"/>
  <c r="CU77" i="1"/>
  <c r="CV77" i="1"/>
  <c r="CW77" i="1"/>
  <c r="CX77" i="1"/>
  <c r="CY77" i="1"/>
  <c r="CZ77" i="1"/>
  <c r="CQ52" i="1"/>
  <c r="CR52" i="1"/>
  <c r="CS52" i="1"/>
  <c r="CT52" i="1"/>
  <c r="CU52" i="1"/>
  <c r="CV52" i="1"/>
  <c r="CW52" i="1"/>
  <c r="CX52" i="1"/>
  <c r="CY52" i="1"/>
  <c r="CZ52" i="1"/>
  <c r="CQ340" i="1"/>
  <c r="CR340" i="1"/>
  <c r="CS340" i="1"/>
  <c r="CT340" i="1"/>
  <c r="CU340" i="1"/>
  <c r="CV340" i="1"/>
  <c r="CW340" i="1"/>
  <c r="CX340" i="1"/>
  <c r="CY340" i="1"/>
  <c r="CZ340" i="1"/>
  <c r="CQ53" i="1"/>
  <c r="CR53" i="1"/>
  <c r="CS53" i="1"/>
  <c r="CT53" i="1"/>
  <c r="CU53" i="1"/>
  <c r="CV53" i="1"/>
  <c r="CW53" i="1"/>
  <c r="CX53" i="1"/>
  <c r="CY53" i="1"/>
  <c r="CZ53" i="1"/>
  <c r="CQ368" i="1"/>
  <c r="CR368" i="1"/>
  <c r="CS368" i="1"/>
  <c r="CT368" i="1"/>
  <c r="CU368" i="1"/>
  <c r="CV368" i="1"/>
  <c r="CW368" i="1"/>
  <c r="CX368" i="1"/>
  <c r="CY368" i="1"/>
  <c r="CZ368" i="1"/>
  <c r="CQ54" i="1"/>
  <c r="CR54" i="1"/>
  <c r="CS54" i="1"/>
  <c r="CT54" i="1"/>
  <c r="CU54" i="1"/>
  <c r="CV54" i="1"/>
  <c r="CW54" i="1"/>
  <c r="CX54" i="1"/>
  <c r="CY54" i="1"/>
  <c r="CZ54" i="1"/>
  <c r="CQ79" i="1"/>
  <c r="CR79" i="1"/>
  <c r="CS79" i="1"/>
  <c r="CT79" i="1"/>
  <c r="CU79" i="1"/>
  <c r="CV79" i="1"/>
  <c r="CW79" i="1"/>
  <c r="CX79" i="1"/>
  <c r="CY79" i="1"/>
  <c r="CZ79" i="1"/>
  <c r="CQ299" i="1"/>
  <c r="CR299" i="1"/>
  <c r="CS299" i="1"/>
  <c r="CT299" i="1"/>
  <c r="CU299" i="1"/>
  <c r="CV299" i="1"/>
  <c r="CW299" i="1"/>
  <c r="CX299" i="1"/>
  <c r="CY299" i="1"/>
  <c r="CZ299" i="1"/>
  <c r="CQ118" i="1"/>
  <c r="CR118" i="1"/>
  <c r="CS118" i="1"/>
  <c r="CT118" i="1"/>
  <c r="CU118" i="1"/>
  <c r="CV118" i="1"/>
  <c r="CW118" i="1"/>
  <c r="CX118" i="1"/>
  <c r="CY118" i="1"/>
  <c r="CZ118" i="1"/>
  <c r="CQ55" i="1"/>
  <c r="CR55" i="1"/>
  <c r="CS55" i="1"/>
  <c r="CT55" i="1"/>
  <c r="CU55" i="1"/>
  <c r="CV55" i="1"/>
  <c r="CW55" i="1"/>
  <c r="CX55" i="1"/>
  <c r="CY55" i="1"/>
  <c r="CZ55" i="1"/>
  <c r="CQ352" i="1"/>
  <c r="CR352" i="1"/>
  <c r="CS352" i="1"/>
  <c r="CT352" i="1"/>
  <c r="CU352" i="1"/>
  <c r="CV352" i="1"/>
  <c r="CW352" i="1"/>
  <c r="CX352" i="1"/>
  <c r="CY352" i="1"/>
  <c r="CZ352" i="1"/>
  <c r="CQ56" i="1"/>
  <c r="CR56" i="1"/>
  <c r="CS56" i="1"/>
  <c r="CT56" i="1"/>
  <c r="CU56" i="1"/>
  <c r="CV56" i="1"/>
  <c r="CW56" i="1"/>
  <c r="CX56" i="1"/>
  <c r="CY56" i="1"/>
  <c r="CZ56" i="1"/>
  <c r="CQ355" i="1"/>
  <c r="CR355" i="1"/>
  <c r="CS355" i="1"/>
  <c r="CT355" i="1"/>
  <c r="CU355" i="1"/>
  <c r="CV355" i="1"/>
  <c r="CW355" i="1"/>
  <c r="CX355" i="1"/>
  <c r="CY355" i="1"/>
  <c r="CZ355" i="1"/>
  <c r="CQ57" i="1"/>
  <c r="CR57" i="1"/>
  <c r="CS57" i="1"/>
  <c r="CT57" i="1"/>
  <c r="CU57" i="1"/>
  <c r="CV57" i="1"/>
  <c r="CW57" i="1"/>
  <c r="CX57" i="1"/>
  <c r="CY57" i="1"/>
  <c r="CZ57" i="1"/>
  <c r="CQ357" i="1"/>
  <c r="CR357" i="1"/>
  <c r="CS357" i="1"/>
  <c r="CT357" i="1"/>
  <c r="CU357" i="1"/>
  <c r="CV357" i="1"/>
  <c r="CW357" i="1"/>
  <c r="CX357" i="1"/>
  <c r="CY357" i="1"/>
  <c r="CZ357" i="1"/>
  <c r="CQ106" i="1"/>
  <c r="CR106" i="1"/>
  <c r="CS106" i="1"/>
  <c r="CT106" i="1"/>
  <c r="CU106" i="1"/>
  <c r="CV106" i="1"/>
  <c r="CW106" i="1"/>
  <c r="CX106" i="1"/>
  <c r="CY106" i="1"/>
  <c r="CZ106" i="1"/>
  <c r="CQ58" i="1"/>
  <c r="CR58" i="1"/>
  <c r="CS58" i="1"/>
  <c r="CT58" i="1"/>
  <c r="CU58" i="1"/>
  <c r="CV58" i="1"/>
  <c r="CW58" i="1"/>
  <c r="CX58" i="1"/>
  <c r="CY58" i="1"/>
  <c r="CZ58" i="1"/>
  <c r="CQ107" i="1"/>
  <c r="CR107" i="1"/>
  <c r="CS107" i="1"/>
  <c r="CT107" i="1"/>
  <c r="CU107" i="1"/>
  <c r="CV107" i="1"/>
  <c r="CW107" i="1"/>
  <c r="CX107" i="1"/>
  <c r="CY107" i="1"/>
  <c r="CZ107" i="1"/>
  <c r="CQ59" i="1"/>
  <c r="CR59" i="1"/>
  <c r="CS59" i="1"/>
  <c r="CT59" i="1"/>
  <c r="CU59" i="1"/>
  <c r="CV59" i="1"/>
  <c r="CW59" i="1"/>
  <c r="CX59" i="1"/>
  <c r="CY59" i="1"/>
  <c r="CZ59" i="1"/>
  <c r="CQ146" i="1"/>
  <c r="CR146" i="1"/>
  <c r="CS146" i="1"/>
  <c r="CT146" i="1"/>
  <c r="CU146" i="1"/>
  <c r="CV146" i="1"/>
  <c r="CW146" i="1"/>
  <c r="CX146" i="1"/>
  <c r="CY146" i="1"/>
  <c r="CZ146" i="1"/>
  <c r="CQ60" i="1"/>
  <c r="CR60" i="1"/>
  <c r="CS60" i="1"/>
  <c r="CT60" i="1"/>
  <c r="CU60" i="1"/>
  <c r="CV60" i="1"/>
  <c r="CW60" i="1"/>
  <c r="CX60" i="1"/>
  <c r="CY60" i="1"/>
  <c r="CZ60" i="1"/>
  <c r="CQ154" i="1"/>
  <c r="CR154" i="1"/>
  <c r="CS154" i="1"/>
  <c r="CT154" i="1"/>
  <c r="CU154" i="1"/>
  <c r="CV154" i="1"/>
  <c r="CW154" i="1"/>
  <c r="CX154" i="1"/>
  <c r="CY154" i="1"/>
  <c r="CZ154" i="1"/>
  <c r="CQ61" i="1"/>
  <c r="CR61" i="1"/>
  <c r="CS61" i="1"/>
  <c r="CT61" i="1"/>
  <c r="CU61" i="1"/>
  <c r="CV61" i="1"/>
  <c r="CW61" i="1"/>
  <c r="CX61" i="1"/>
  <c r="CY61" i="1"/>
  <c r="CZ61" i="1"/>
  <c r="CQ157" i="1"/>
  <c r="CR157" i="1"/>
  <c r="CS157" i="1"/>
  <c r="CT157" i="1"/>
  <c r="CU157" i="1"/>
  <c r="CV157" i="1"/>
  <c r="CW157" i="1"/>
  <c r="CX157" i="1"/>
  <c r="CY157" i="1"/>
  <c r="CZ157" i="1"/>
  <c r="CQ62" i="1"/>
  <c r="CR62" i="1"/>
  <c r="CS62" i="1"/>
  <c r="CT62" i="1"/>
  <c r="CU62" i="1"/>
  <c r="CV62" i="1"/>
  <c r="CW62" i="1"/>
  <c r="CX62" i="1"/>
  <c r="CY62" i="1"/>
  <c r="CZ62" i="1"/>
  <c r="CQ188" i="1"/>
  <c r="CR188" i="1"/>
  <c r="CS188" i="1"/>
  <c r="CT188" i="1"/>
  <c r="CU188" i="1"/>
  <c r="CV188" i="1"/>
  <c r="CW188" i="1"/>
  <c r="CX188" i="1"/>
  <c r="CY188" i="1"/>
  <c r="CZ188" i="1"/>
  <c r="CQ63" i="1"/>
  <c r="CR63" i="1"/>
  <c r="CS63" i="1"/>
  <c r="CT63" i="1"/>
  <c r="CU63" i="1"/>
  <c r="CV63" i="1"/>
  <c r="CW63" i="1"/>
  <c r="CX63" i="1"/>
  <c r="CY63" i="1"/>
  <c r="CZ63" i="1"/>
  <c r="CQ218" i="1"/>
  <c r="CR218" i="1"/>
  <c r="CS218" i="1"/>
  <c r="CT218" i="1"/>
  <c r="CU218" i="1"/>
  <c r="CV218" i="1"/>
  <c r="CW218" i="1"/>
  <c r="CX218" i="1"/>
  <c r="CY218" i="1"/>
  <c r="CZ218" i="1"/>
  <c r="CQ248" i="1"/>
  <c r="CR248" i="1"/>
  <c r="CS248" i="1"/>
  <c r="CT248" i="1"/>
  <c r="CU248" i="1"/>
  <c r="CV248" i="1"/>
  <c r="CW248" i="1"/>
  <c r="CX248" i="1"/>
  <c r="CY248" i="1"/>
  <c r="CZ248" i="1"/>
  <c r="CQ64" i="1"/>
  <c r="CR64" i="1"/>
  <c r="CS64" i="1"/>
  <c r="CT64" i="1"/>
  <c r="CU64" i="1"/>
  <c r="CV64" i="1"/>
  <c r="CW64" i="1"/>
  <c r="CX64" i="1"/>
  <c r="CY64" i="1"/>
  <c r="CZ64" i="1"/>
  <c r="CQ296" i="1"/>
  <c r="CR296" i="1"/>
  <c r="CS296" i="1"/>
  <c r="CT296" i="1"/>
  <c r="CU296" i="1"/>
  <c r="CV296" i="1"/>
  <c r="CW296" i="1"/>
  <c r="CX296" i="1"/>
  <c r="CY296" i="1"/>
  <c r="CZ296" i="1"/>
  <c r="CQ65" i="1"/>
  <c r="CR65" i="1"/>
  <c r="CS65" i="1"/>
  <c r="CT65" i="1"/>
  <c r="CU65" i="1"/>
  <c r="CV65" i="1"/>
  <c r="CW65" i="1"/>
  <c r="CX65" i="1"/>
  <c r="CY65" i="1"/>
  <c r="CZ65" i="1"/>
  <c r="CQ281" i="1"/>
  <c r="CR281" i="1"/>
  <c r="CS281" i="1"/>
  <c r="CT281" i="1"/>
  <c r="CU281" i="1"/>
  <c r="CV281" i="1"/>
  <c r="CW281" i="1"/>
  <c r="CX281" i="1"/>
  <c r="CY281" i="1"/>
  <c r="CZ281" i="1"/>
  <c r="CQ66" i="1"/>
  <c r="CR66" i="1"/>
  <c r="CS66" i="1"/>
  <c r="CT66" i="1"/>
  <c r="CU66" i="1"/>
  <c r="CV66" i="1"/>
  <c r="CW66" i="1"/>
  <c r="CX66" i="1"/>
  <c r="CY66" i="1"/>
  <c r="CZ66" i="1"/>
  <c r="CQ67" i="1"/>
  <c r="CR67" i="1"/>
  <c r="CS67" i="1"/>
  <c r="CT67" i="1"/>
  <c r="CU67" i="1"/>
  <c r="CV67" i="1"/>
  <c r="CW67" i="1"/>
  <c r="CX67" i="1"/>
  <c r="CY67" i="1"/>
  <c r="CZ67" i="1"/>
  <c r="CQ68" i="1"/>
  <c r="CR68" i="1"/>
  <c r="CS68" i="1"/>
  <c r="CT68" i="1"/>
  <c r="CU68" i="1"/>
  <c r="CV68" i="1"/>
  <c r="CW68" i="1"/>
  <c r="CX68" i="1"/>
  <c r="CY68" i="1"/>
  <c r="CZ68" i="1"/>
  <c r="CQ69" i="1"/>
  <c r="CR69" i="1"/>
  <c r="CS69" i="1"/>
  <c r="CT69" i="1"/>
  <c r="CU69" i="1"/>
  <c r="CV69" i="1"/>
  <c r="CW69" i="1"/>
  <c r="CX69" i="1"/>
  <c r="CY69" i="1"/>
  <c r="CZ69" i="1"/>
  <c r="CQ70" i="1"/>
  <c r="CR70" i="1"/>
  <c r="CS70" i="1"/>
  <c r="CT70" i="1"/>
  <c r="CU70" i="1"/>
  <c r="CV70" i="1"/>
  <c r="CW70" i="1"/>
  <c r="CX70" i="1"/>
  <c r="CY70" i="1"/>
  <c r="CZ70" i="1"/>
  <c r="CQ71" i="1"/>
  <c r="CR71" i="1"/>
  <c r="CS71" i="1"/>
  <c r="CT71" i="1"/>
  <c r="CU71" i="1"/>
  <c r="CV71" i="1"/>
  <c r="CW71" i="1"/>
  <c r="CX71" i="1"/>
  <c r="CY71" i="1"/>
  <c r="CZ71" i="1"/>
  <c r="CQ72" i="1"/>
  <c r="CR72" i="1"/>
  <c r="CS72" i="1"/>
  <c r="CT72" i="1"/>
  <c r="CU72" i="1"/>
  <c r="CV72" i="1"/>
  <c r="CW72" i="1"/>
  <c r="CX72" i="1"/>
  <c r="CY72" i="1"/>
  <c r="CZ72" i="1"/>
  <c r="CQ73" i="1"/>
  <c r="CR73" i="1"/>
  <c r="CS73" i="1"/>
  <c r="CT73" i="1"/>
  <c r="CU73" i="1"/>
  <c r="CV73" i="1"/>
  <c r="CW73" i="1"/>
  <c r="CX73" i="1"/>
  <c r="CY73" i="1"/>
  <c r="CZ73" i="1"/>
  <c r="CQ78" i="1"/>
  <c r="CR78" i="1"/>
  <c r="CS78" i="1"/>
  <c r="CT78" i="1"/>
  <c r="CU78" i="1"/>
  <c r="CV78" i="1"/>
  <c r="CW78" i="1"/>
  <c r="CX78" i="1"/>
  <c r="CY78" i="1"/>
  <c r="CZ78" i="1"/>
  <c r="CQ80" i="1"/>
  <c r="CR80" i="1"/>
  <c r="CS80" i="1"/>
  <c r="CT80" i="1"/>
  <c r="CU80" i="1"/>
  <c r="CV80" i="1"/>
  <c r="CW80" i="1"/>
  <c r="CX80" i="1"/>
  <c r="CY80" i="1"/>
  <c r="CZ80" i="1"/>
  <c r="CQ81" i="1"/>
  <c r="CR81" i="1"/>
  <c r="CS81" i="1"/>
  <c r="CT81" i="1"/>
  <c r="CU81" i="1"/>
  <c r="CV81" i="1"/>
  <c r="CW81" i="1"/>
  <c r="CX81" i="1"/>
  <c r="CY81" i="1"/>
  <c r="CZ81" i="1"/>
  <c r="CQ82" i="1"/>
  <c r="CR82" i="1"/>
  <c r="CS82" i="1"/>
  <c r="CT82" i="1"/>
  <c r="CU82" i="1"/>
  <c r="CV82" i="1"/>
  <c r="CW82" i="1"/>
  <c r="CX82" i="1"/>
  <c r="CY82" i="1"/>
  <c r="CZ82" i="1"/>
  <c r="CQ83" i="1"/>
  <c r="CR83" i="1"/>
  <c r="CS83" i="1"/>
  <c r="CT83" i="1"/>
  <c r="CU83" i="1"/>
  <c r="CV83" i="1"/>
  <c r="CW83" i="1"/>
  <c r="CX83" i="1"/>
  <c r="CY83" i="1"/>
  <c r="CZ83" i="1"/>
  <c r="CQ84" i="1"/>
  <c r="CR84" i="1"/>
  <c r="CS84" i="1"/>
  <c r="CT84" i="1"/>
  <c r="CU84" i="1"/>
  <c r="CV84" i="1"/>
  <c r="CW84" i="1"/>
  <c r="CX84" i="1"/>
  <c r="CY84" i="1"/>
  <c r="CZ84" i="1"/>
  <c r="CQ85" i="1"/>
  <c r="CR85" i="1"/>
  <c r="CS85" i="1"/>
  <c r="CT85" i="1"/>
  <c r="CU85" i="1"/>
  <c r="CV85" i="1"/>
  <c r="CW85" i="1"/>
  <c r="CX85" i="1"/>
  <c r="CY85" i="1"/>
  <c r="CZ85" i="1"/>
  <c r="CQ86" i="1"/>
  <c r="CR86" i="1"/>
  <c r="CS86" i="1"/>
  <c r="CT86" i="1"/>
  <c r="CU86" i="1"/>
  <c r="CV86" i="1"/>
  <c r="CW86" i="1"/>
  <c r="CX86" i="1"/>
  <c r="CY86" i="1"/>
  <c r="CZ86" i="1"/>
  <c r="CQ91" i="1"/>
  <c r="CR91" i="1"/>
  <c r="CS91" i="1"/>
  <c r="CT91" i="1"/>
  <c r="CU91" i="1"/>
  <c r="CV91" i="1"/>
  <c r="CW91" i="1"/>
  <c r="CX91" i="1"/>
  <c r="CY91" i="1"/>
  <c r="CZ91" i="1"/>
  <c r="CQ92" i="1"/>
  <c r="CR92" i="1"/>
  <c r="CS92" i="1"/>
  <c r="CT92" i="1"/>
  <c r="CU92" i="1"/>
  <c r="CV92" i="1"/>
  <c r="CW92" i="1"/>
  <c r="CX92" i="1"/>
  <c r="CY92" i="1"/>
  <c r="CZ92" i="1"/>
  <c r="CQ93" i="1"/>
  <c r="CR93" i="1"/>
  <c r="CS93" i="1"/>
  <c r="CT93" i="1"/>
  <c r="CU93" i="1"/>
  <c r="CV93" i="1"/>
  <c r="CW93" i="1"/>
  <c r="CX93" i="1"/>
  <c r="CY93" i="1"/>
  <c r="CZ93" i="1"/>
  <c r="CQ94" i="1"/>
  <c r="CR94" i="1"/>
  <c r="CS94" i="1"/>
  <c r="CT94" i="1"/>
  <c r="CU94" i="1"/>
  <c r="CV94" i="1"/>
  <c r="CW94" i="1"/>
  <c r="CX94" i="1"/>
  <c r="CY94" i="1"/>
  <c r="CZ94" i="1"/>
  <c r="CQ95" i="1"/>
  <c r="CR95" i="1"/>
  <c r="CS95" i="1"/>
  <c r="CT95" i="1"/>
  <c r="CU95" i="1"/>
  <c r="CV95" i="1"/>
  <c r="CW95" i="1"/>
  <c r="CX95" i="1"/>
  <c r="CY95" i="1"/>
  <c r="CZ95" i="1"/>
  <c r="CQ96" i="1"/>
  <c r="CR96" i="1"/>
  <c r="CS96" i="1"/>
  <c r="CT96" i="1"/>
  <c r="CU96" i="1"/>
  <c r="CV96" i="1"/>
  <c r="CW96" i="1"/>
  <c r="CX96" i="1"/>
  <c r="CY96" i="1"/>
  <c r="CZ96" i="1"/>
  <c r="CQ100" i="1"/>
  <c r="CR100" i="1"/>
  <c r="CS100" i="1"/>
  <c r="CT100" i="1"/>
  <c r="CU100" i="1"/>
  <c r="CV100" i="1"/>
  <c r="CW100" i="1"/>
  <c r="CX100" i="1"/>
  <c r="CY100" i="1"/>
  <c r="CZ100" i="1"/>
  <c r="CQ101" i="1"/>
  <c r="CR101" i="1"/>
  <c r="CS101" i="1"/>
  <c r="CT101" i="1"/>
  <c r="CU101" i="1"/>
  <c r="CV101" i="1"/>
  <c r="CW101" i="1"/>
  <c r="CX101" i="1"/>
  <c r="CY101" i="1"/>
  <c r="CZ101" i="1"/>
  <c r="CQ102" i="1"/>
  <c r="CR102" i="1"/>
  <c r="CS102" i="1"/>
  <c r="CT102" i="1"/>
  <c r="CU102" i="1"/>
  <c r="CV102" i="1"/>
  <c r="CW102" i="1"/>
  <c r="CX102" i="1"/>
  <c r="CY102" i="1"/>
  <c r="CZ102" i="1"/>
  <c r="CQ103" i="1"/>
  <c r="CR103" i="1"/>
  <c r="CS103" i="1"/>
  <c r="CT103" i="1"/>
  <c r="CU103" i="1"/>
  <c r="CV103" i="1"/>
  <c r="CW103" i="1"/>
  <c r="CX103" i="1"/>
  <c r="CY103" i="1"/>
  <c r="CZ103" i="1"/>
  <c r="CQ104" i="1"/>
  <c r="CR104" i="1"/>
  <c r="CS104" i="1"/>
  <c r="CT104" i="1"/>
  <c r="CU104" i="1"/>
  <c r="CV104" i="1"/>
  <c r="CW104" i="1"/>
  <c r="CX104" i="1"/>
  <c r="CY104" i="1"/>
  <c r="CZ104" i="1"/>
  <c r="CQ105" i="1"/>
  <c r="CR105" i="1"/>
  <c r="CS105" i="1"/>
  <c r="CT105" i="1"/>
  <c r="CU105" i="1"/>
  <c r="CV105" i="1"/>
  <c r="CW105" i="1"/>
  <c r="CX105" i="1"/>
  <c r="CY105" i="1"/>
  <c r="CZ105" i="1"/>
  <c r="CQ108" i="1"/>
  <c r="CR108" i="1"/>
  <c r="CS108" i="1"/>
  <c r="CT108" i="1"/>
  <c r="CU108" i="1"/>
  <c r="CV108" i="1"/>
  <c r="CW108" i="1"/>
  <c r="CX108" i="1"/>
  <c r="CY108" i="1"/>
  <c r="CZ108" i="1"/>
  <c r="CQ109" i="1"/>
  <c r="CR109" i="1"/>
  <c r="CS109" i="1"/>
  <c r="CT109" i="1"/>
  <c r="CU109" i="1"/>
  <c r="CV109" i="1"/>
  <c r="CW109" i="1"/>
  <c r="CX109" i="1"/>
  <c r="CY109" i="1"/>
  <c r="CZ109" i="1"/>
  <c r="CQ111" i="1"/>
  <c r="CR111" i="1"/>
  <c r="CS111" i="1"/>
  <c r="CT111" i="1"/>
  <c r="CU111" i="1"/>
  <c r="CV111" i="1"/>
  <c r="CW111" i="1"/>
  <c r="CX111" i="1"/>
  <c r="CY111" i="1"/>
  <c r="CZ111" i="1"/>
  <c r="CQ112" i="1"/>
  <c r="CR112" i="1"/>
  <c r="CS112" i="1"/>
  <c r="CT112" i="1"/>
  <c r="CU112" i="1"/>
  <c r="CV112" i="1"/>
  <c r="CW112" i="1"/>
  <c r="CX112" i="1"/>
  <c r="CY112" i="1"/>
  <c r="CZ112" i="1"/>
  <c r="CQ113" i="1"/>
  <c r="CR113" i="1"/>
  <c r="CS113" i="1"/>
  <c r="CT113" i="1"/>
  <c r="CU113" i="1"/>
  <c r="CV113" i="1"/>
  <c r="CW113" i="1"/>
  <c r="CX113" i="1"/>
  <c r="CY113" i="1"/>
  <c r="CZ113" i="1"/>
  <c r="CQ114" i="1"/>
  <c r="CR114" i="1"/>
  <c r="CS114" i="1"/>
  <c r="CT114" i="1"/>
  <c r="CU114" i="1"/>
  <c r="CV114" i="1"/>
  <c r="CW114" i="1"/>
  <c r="CX114" i="1"/>
  <c r="CY114" i="1"/>
  <c r="CZ114" i="1"/>
  <c r="CQ115" i="1"/>
  <c r="CR115" i="1"/>
  <c r="CS115" i="1"/>
  <c r="CT115" i="1"/>
  <c r="CU115" i="1"/>
  <c r="CV115" i="1"/>
  <c r="CW115" i="1"/>
  <c r="CX115" i="1"/>
  <c r="CY115" i="1"/>
  <c r="CZ115" i="1"/>
  <c r="CQ116" i="1"/>
  <c r="CR116" i="1"/>
  <c r="CS116" i="1"/>
  <c r="CT116" i="1"/>
  <c r="CU116" i="1"/>
  <c r="CV116" i="1"/>
  <c r="CW116" i="1"/>
  <c r="CX116" i="1"/>
  <c r="CY116" i="1"/>
  <c r="CZ116" i="1"/>
  <c r="CQ119" i="1"/>
  <c r="CR119" i="1"/>
  <c r="CS119" i="1"/>
  <c r="CT119" i="1"/>
  <c r="CU119" i="1"/>
  <c r="CV119" i="1"/>
  <c r="CW119" i="1"/>
  <c r="CX119" i="1"/>
  <c r="CY119" i="1"/>
  <c r="CZ119" i="1"/>
  <c r="CQ120" i="1"/>
  <c r="CR120" i="1"/>
  <c r="CS120" i="1"/>
  <c r="CT120" i="1"/>
  <c r="CU120" i="1"/>
  <c r="CV120" i="1"/>
  <c r="CW120" i="1"/>
  <c r="CX120" i="1"/>
  <c r="CY120" i="1"/>
  <c r="CZ120" i="1"/>
  <c r="CQ123" i="1"/>
  <c r="CR123" i="1"/>
  <c r="CS123" i="1"/>
  <c r="CT123" i="1"/>
  <c r="CU123" i="1"/>
  <c r="CV123" i="1"/>
  <c r="CW123" i="1"/>
  <c r="CX123" i="1"/>
  <c r="CY123" i="1"/>
  <c r="CZ123" i="1"/>
  <c r="CQ125" i="1"/>
  <c r="CR125" i="1"/>
  <c r="CS125" i="1"/>
  <c r="CT125" i="1"/>
  <c r="CU125" i="1"/>
  <c r="CV125" i="1"/>
  <c r="CW125" i="1"/>
  <c r="CX125" i="1"/>
  <c r="CY125" i="1"/>
  <c r="CZ125" i="1"/>
  <c r="CQ127" i="1"/>
  <c r="CR127" i="1"/>
  <c r="CS127" i="1"/>
  <c r="CT127" i="1"/>
  <c r="CU127" i="1"/>
  <c r="CV127" i="1"/>
  <c r="CW127" i="1"/>
  <c r="CX127" i="1"/>
  <c r="CY127" i="1"/>
  <c r="CZ127" i="1"/>
  <c r="CQ130" i="1"/>
  <c r="CR130" i="1"/>
  <c r="CS130" i="1"/>
  <c r="CT130" i="1"/>
  <c r="CU130" i="1"/>
  <c r="CV130" i="1"/>
  <c r="CW130" i="1"/>
  <c r="CX130" i="1"/>
  <c r="CY130" i="1"/>
  <c r="CZ130" i="1"/>
  <c r="CQ131" i="1"/>
  <c r="CR131" i="1"/>
  <c r="CS131" i="1"/>
  <c r="CT131" i="1"/>
  <c r="CU131" i="1"/>
  <c r="CV131" i="1"/>
  <c r="CW131" i="1"/>
  <c r="CX131" i="1"/>
  <c r="CY131" i="1"/>
  <c r="CZ131" i="1"/>
  <c r="CQ132" i="1"/>
  <c r="CR132" i="1"/>
  <c r="CS132" i="1"/>
  <c r="CT132" i="1"/>
  <c r="CU132" i="1"/>
  <c r="CV132" i="1"/>
  <c r="CW132" i="1"/>
  <c r="CX132" i="1"/>
  <c r="CY132" i="1"/>
  <c r="CZ132" i="1"/>
  <c r="CQ133" i="1"/>
  <c r="CR133" i="1"/>
  <c r="CS133" i="1"/>
  <c r="CT133" i="1"/>
  <c r="CU133" i="1"/>
  <c r="CV133" i="1"/>
  <c r="CW133" i="1"/>
  <c r="CX133" i="1"/>
  <c r="CY133" i="1"/>
  <c r="CZ133" i="1"/>
  <c r="CQ134" i="1"/>
  <c r="CR134" i="1"/>
  <c r="CS134" i="1"/>
  <c r="CT134" i="1"/>
  <c r="CU134" i="1"/>
  <c r="CV134" i="1"/>
  <c r="CW134" i="1"/>
  <c r="CX134" i="1"/>
  <c r="CY134" i="1"/>
  <c r="CZ134" i="1"/>
  <c r="CQ135" i="1"/>
  <c r="CR135" i="1"/>
  <c r="CS135" i="1"/>
  <c r="CT135" i="1"/>
  <c r="CU135" i="1"/>
  <c r="CV135" i="1"/>
  <c r="CW135" i="1"/>
  <c r="CX135" i="1"/>
  <c r="CY135" i="1"/>
  <c r="CZ135" i="1"/>
  <c r="CQ136" i="1"/>
  <c r="CR136" i="1"/>
  <c r="CS136" i="1"/>
  <c r="CT136" i="1"/>
  <c r="CU136" i="1"/>
  <c r="CV136" i="1"/>
  <c r="CW136" i="1"/>
  <c r="CX136" i="1"/>
  <c r="CY136" i="1"/>
  <c r="CZ136" i="1"/>
  <c r="CQ137" i="1"/>
  <c r="CR137" i="1"/>
  <c r="CS137" i="1"/>
  <c r="CT137" i="1"/>
  <c r="CU137" i="1"/>
  <c r="CV137" i="1"/>
  <c r="CW137" i="1"/>
  <c r="CX137" i="1"/>
  <c r="CY137" i="1"/>
  <c r="CZ137" i="1"/>
  <c r="CQ138" i="1"/>
  <c r="CR138" i="1"/>
  <c r="CS138" i="1"/>
  <c r="CT138" i="1"/>
  <c r="CU138" i="1"/>
  <c r="CV138" i="1"/>
  <c r="CW138" i="1"/>
  <c r="CX138" i="1"/>
  <c r="CY138" i="1"/>
  <c r="CZ138" i="1"/>
  <c r="CQ139" i="1"/>
  <c r="CR139" i="1"/>
  <c r="CS139" i="1"/>
  <c r="CT139" i="1"/>
  <c r="CU139" i="1"/>
  <c r="CV139" i="1"/>
  <c r="CW139" i="1"/>
  <c r="CX139" i="1"/>
  <c r="CY139" i="1"/>
  <c r="CZ139" i="1"/>
  <c r="CQ140" i="1"/>
  <c r="CR140" i="1"/>
  <c r="CS140" i="1"/>
  <c r="CT140" i="1"/>
  <c r="CU140" i="1"/>
  <c r="CV140" i="1"/>
  <c r="CW140" i="1"/>
  <c r="CX140" i="1"/>
  <c r="CY140" i="1"/>
  <c r="CZ140" i="1"/>
  <c r="CQ169" i="1"/>
  <c r="CR169" i="1"/>
  <c r="CS169" i="1"/>
  <c r="CT169" i="1"/>
  <c r="CU169" i="1"/>
  <c r="CV169" i="1"/>
  <c r="CW169" i="1"/>
  <c r="CX169" i="1"/>
  <c r="CY169" i="1"/>
  <c r="CZ169" i="1"/>
  <c r="CQ141" i="1"/>
  <c r="CR141" i="1"/>
  <c r="CS141" i="1"/>
  <c r="CT141" i="1"/>
  <c r="CU141" i="1"/>
  <c r="CV141" i="1"/>
  <c r="CW141" i="1"/>
  <c r="CX141" i="1"/>
  <c r="CY141" i="1"/>
  <c r="CZ141" i="1"/>
  <c r="CQ350" i="1"/>
  <c r="CR350" i="1"/>
  <c r="CS350" i="1"/>
  <c r="CT350" i="1"/>
  <c r="CU350" i="1"/>
  <c r="CV350" i="1"/>
  <c r="CW350" i="1"/>
  <c r="CX350" i="1"/>
  <c r="CY350" i="1"/>
  <c r="CZ350" i="1"/>
  <c r="CQ142" i="1"/>
  <c r="CR142" i="1"/>
  <c r="CS142" i="1"/>
  <c r="CT142" i="1"/>
  <c r="CU142" i="1"/>
  <c r="CV142" i="1"/>
  <c r="CW142" i="1"/>
  <c r="CX142" i="1"/>
  <c r="CY142" i="1"/>
  <c r="CZ142" i="1"/>
  <c r="CQ143" i="1"/>
  <c r="CR143" i="1"/>
  <c r="CS143" i="1"/>
  <c r="CT143" i="1"/>
  <c r="CU143" i="1"/>
  <c r="CV143" i="1"/>
  <c r="CW143" i="1"/>
  <c r="CX143" i="1"/>
  <c r="CY143" i="1"/>
  <c r="CZ143" i="1"/>
  <c r="CQ11" i="1"/>
  <c r="CR11" i="1"/>
  <c r="CS11" i="1"/>
  <c r="CT11" i="1"/>
  <c r="CU11" i="1"/>
  <c r="CV11" i="1"/>
  <c r="CW11" i="1"/>
  <c r="CX11" i="1"/>
  <c r="CY11" i="1"/>
  <c r="CZ11" i="1"/>
  <c r="CQ144" i="1"/>
  <c r="CR144" i="1"/>
  <c r="CS144" i="1"/>
  <c r="CT144" i="1"/>
  <c r="CU144" i="1"/>
  <c r="CV144" i="1"/>
  <c r="CW144" i="1"/>
  <c r="CX144" i="1"/>
  <c r="CY144" i="1"/>
  <c r="CZ144" i="1"/>
  <c r="CQ145" i="1"/>
  <c r="CR145" i="1"/>
  <c r="CS145" i="1"/>
  <c r="CT145" i="1"/>
  <c r="CU145" i="1"/>
  <c r="CV145" i="1"/>
  <c r="CW145" i="1"/>
  <c r="CX145" i="1"/>
  <c r="CY145" i="1"/>
  <c r="CZ145" i="1"/>
  <c r="CQ147" i="1"/>
  <c r="CR147" i="1"/>
  <c r="CS147" i="1"/>
  <c r="CT147" i="1"/>
  <c r="CU147" i="1"/>
  <c r="CV147" i="1"/>
  <c r="CW147" i="1"/>
  <c r="CX147" i="1"/>
  <c r="CY147" i="1"/>
  <c r="CZ147" i="1"/>
  <c r="CQ148" i="1"/>
  <c r="CR148" i="1"/>
  <c r="CS148" i="1"/>
  <c r="CT148" i="1"/>
  <c r="CU148" i="1"/>
  <c r="CV148" i="1"/>
  <c r="CW148" i="1"/>
  <c r="CX148" i="1"/>
  <c r="CY148" i="1"/>
  <c r="CZ148" i="1"/>
  <c r="CQ150" i="1"/>
  <c r="CR150" i="1"/>
  <c r="CS150" i="1"/>
  <c r="CT150" i="1"/>
  <c r="CU150" i="1"/>
  <c r="CV150" i="1"/>
  <c r="CW150" i="1"/>
  <c r="CX150" i="1"/>
  <c r="CY150" i="1"/>
  <c r="CZ150" i="1"/>
  <c r="CQ151" i="1"/>
  <c r="CR151" i="1"/>
  <c r="CS151" i="1"/>
  <c r="CT151" i="1"/>
  <c r="CU151" i="1"/>
  <c r="CV151" i="1"/>
  <c r="CW151" i="1"/>
  <c r="CX151" i="1"/>
  <c r="CY151" i="1"/>
  <c r="CZ151" i="1"/>
  <c r="CQ152" i="1"/>
  <c r="CR152" i="1"/>
  <c r="CS152" i="1"/>
  <c r="CT152" i="1"/>
  <c r="CU152" i="1"/>
  <c r="CV152" i="1"/>
  <c r="CW152" i="1"/>
  <c r="CX152" i="1"/>
  <c r="CY152" i="1"/>
  <c r="CZ152" i="1"/>
  <c r="CQ153" i="1"/>
  <c r="CR153" i="1"/>
  <c r="CS153" i="1"/>
  <c r="CT153" i="1"/>
  <c r="CU153" i="1"/>
  <c r="CV153" i="1"/>
  <c r="CW153" i="1"/>
  <c r="CX153" i="1"/>
  <c r="CY153" i="1"/>
  <c r="CZ153" i="1"/>
  <c r="CQ155" i="1"/>
  <c r="CR155" i="1"/>
  <c r="CS155" i="1"/>
  <c r="CT155" i="1"/>
  <c r="CU155" i="1"/>
  <c r="CV155" i="1"/>
  <c r="CW155" i="1"/>
  <c r="CX155" i="1"/>
  <c r="CY155" i="1"/>
  <c r="CZ155" i="1"/>
  <c r="CQ156" i="1"/>
  <c r="CR156" i="1"/>
  <c r="CS156" i="1"/>
  <c r="CT156" i="1"/>
  <c r="CU156" i="1"/>
  <c r="CV156" i="1"/>
  <c r="CW156" i="1"/>
  <c r="CX156" i="1"/>
  <c r="CY156" i="1"/>
  <c r="CZ156" i="1"/>
  <c r="CQ158" i="1"/>
  <c r="CR158" i="1"/>
  <c r="CS158" i="1"/>
  <c r="CT158" i="1"/>
  <c r="CU158" i="1"/>
  <c r="CV158" i="1"/>
  <c r="CW158" i="1"/>
  <c r="CX158" i="1"/>
  <c r="CY158" i="1"/>
  <c r="CZ158" i="1"/>
  <c r="CQ159" i="1"/>
  <c r="CR159" i="1"/>
  <c r="CS159" i="1"/>
  <c r="CT159" i="1"/>
  <c r="CU159" i="1"/>
  <c r="CV159" i="1"/>
  <c r="CW159" i="1"/>
  <c r="CX159" i="1"/>
  <c r="CY159" i="1"/>
  <c r="CZ159" i="1"/>
  <c r="CQ160" i="1"/>
  <c r="CR160" i="1"/>
  <c r="CS160" i="1"/>
  <c r="CT160" i="1"/>
  <c r="CU160" i="1"/>
  <c r="CV160" i="1"/>
  <c r="CW160" i="1"/>
  <c r="CX160" i="1"/>
  <c r="CY160" i="1"/>
  <c r="CZ160" i="1"/>
  <c r="CQ161" i="1"/>
  <c r="CR161" i="1"/>
  <c r="CS161" i="1"/>
  <c r="CT161" i="1"/>
  <c r="CU161" i="1"/>
  <c r="CV161" i="1"/>
  <c r="CW161" i="1"/>
  <c r="CX161" i="1"/>
  <c r="CY161" i="1"/>
  <c r="CZ161" i="1"/>
  <c r="CQ162" i="1"/>
  <c r="CR162" i="1"/>
  <c r="CS162" i="1"/>
  <c r="CT162" i="1"/>
  <c r="CU162" i="1"/>
  <c r="CV162" i="1"/>
  <c r="CW162" i="1"/>
  <c r="CX162" i="1"/>
  <c r="CY162" i="1"/>
  <c r="CZ162" i="1"/>
  <c r="CQ166" i="1"/>
  <c r="CR166" i="1"/>
  <c r="CS166" i="1"/>
  <c r="CT166" i="1"/>
  <c r="CU166" i="1"/>
  <c r="CV166" i="1"/>
  <c r="CW166" i="1"/>
  <c r="CX166" i="1"/>
  <c r="CY166" i="1"/>
  <c r="CZ166" i="1"/>
  <c r="CQ167" i="1"/>
  <c r="CR167" i="1"/>
  <c r="CS167" i="1"/>
  <c r="CT167" i="1"/>
  <c r="CU167" i="1"/>
  <c r="CV167" i="1"/>
  <c r="CW167" i="1"/>
  <c r="CX167" i="1"/>
  <c r="CY167" i="1"/>
  <c r="CZ167" i="1"/>
  <c r="CQ164" i="1"/>
  <c r="CR164" i="1"/>
  <c r="CS164" i="1"/>
  <c r="CT164" i="1"/>
  <c r="CU164" i="1"/>
  <c r="CV164" i="1"/>
  <c r="CW164" i="1"/>
  <c r="CX164" i="1"/>
  <c r="CY164" i="1"/>
  <c r="CZ164" i="1"/>
  <c r="CQ170" i="1"/>
  <c r="CR170" i="1"/>
  <c r="CS170" i="1"/>
  <c r="CT170" i="1"/>
  <c r="CU170" i="1"/>
  <c r="CV170" i="1"/>
  <c r="CW170" i="1"/>
  <c r="CX170" i="1"/>
  <c r="CY170" i="1"/>
  <c r="CZ170" i="1"/>
  <c r="CQ165" i="1"/>
  <c r="CR165" i="1"/>
  <c r="CS165" i="1"/>
  <c r="CT165" i="1"/>
  <c r="CU165" i="1"/>
  <c r="CV165" i="1"/>
  <c r="CW165" i="1"/>
  <c r="CX165" i="1"/>
  <c r="CY165" i="1"/>
  <c r="CZ165" i="1"/>
  <c r="CQ172" i="1"/>
  <c r="CR172" i="1"/>
  <c r="CS172" i="1"/>
  <c r="CT172" i="1"/>
  <c r="CU172" i="1"/>
  <c r="CV172" i="1"/>
  <c r="CW172" i="1"/>
  <c r="CX172" i="1"/>
  <c r="CY172" i="1"/>
  <c r="CZ172" i="1"/>
  <c r="CQ173" i="1"/>
  <c r="CR173" i="1"/>
  <c r="CS173" i="1"/>
  <c r="CT173" i="1"/>
  <c r="CU173" i="1"/>
  <c r="CV173" i="1"/>
  <c r="CW173" i="1"/>
  <c r="CX173" i="1"/>
  <c r="CY173" i="1"/>
  <c r="CZ173" i="1"/>
  <c r="CQ174" i="1"/>
  <c r="CR174" i="1"/>
  <c r="CS174" i="1"/>
  <c r="CT174" i="1"/>
  <c r="CU174" i="1"/>
  <c r="CV174" i="1"/>
  <c r="CW174" i="1"/>
  <c r="CX174" i="1"/>
  <c r="CY174" i="1"/>
  <c r="CZ174" i="1"/>
  <c r="CQ175" i="1"/>
  <c r="CR175" i="1"/>
  <c r="CS175" i="1"/>
  <c r="CT175" i="1"/>
  <c r="CU175" i="1"/>
  <c r="CV175" i="1"/>
  <c r="CW175" i="1"/>
  <c r="CX175" i="1"/>
  <c r="CY175" i="1"/>
  <c r="CZ175" i="1"/>
  <c r="CQ182" i="1"/>
  <c r="CR182" i="1"/>
  <c r="CS182" i="1"/>
  <c r="CT182" i="1"/>
  <c r="CU182" i="1"/>
  <c r="CV182" i="1"/>
  <c r="CW182" i="1"/>
  <c r="CX182" i="1"/>
  <c r="CY182" i="1"/>
  <c r="CZ182" i="1"/>
  <c r="CQ187" i="1"/>
  <c r="CR187" i="1"/>
  <c r="CS187" i="1"/>
  <c r="CT187" i="1"/>
  <c r="CU187" i="1"/>
  <c r="CV187" i="1"/>
  <c r="CW187" i="1"/>
  <c r="CX187" i="1"/>
  <c r="CY187" i="1"/>
  <c r="CZ187" i="1"/>
  <c r="CQ191" i="1"/>
  <c r="CR191" i="1"/>
  <c r="CS191" i="1"/>
  <c r="CT191" i="1"/>
  <c r="CU191" i="1"/>
  <c r="CV191" i="1"/>
  <c r="CW191" i="1"/>
  <c r="CX191" i="1"/>
  <c r="CY191" i="1"/>
  <c r="CZ191" i="1"/>
  <c r="CQ171" i="1"/>
  <c r="CR171" i="1"/>
  <c r="CS171" i="1"/>
  <c r="CT171" i="1"/>
  <c r="CU171" i="1"/>
  <c r="CV171" i="1"/>
  <c r="CW171" i="1"/>
  <c r="CX171" i="1"/>
  <c r="CY171" i="1"/>
  <c r="CZ171" i="1"/>
  <c r="CQ205" i="1"/>
  <c r="CR205" i="1"/>
  <c r="CS205" i="1"/>
  <c r="CT205" i="1"/>
  <c r="CU205" i="1"/>
  <c r="CV205" i="1"/>
  <c r="CW205" i="1"/>
  <c r="CX205" i="1"/>
  <c r="CY205" i="1"/>
  <c r="CZ205" i="1"/>
  <c r="CQ215" i="1"/>
  <c r="CR215" i="1"/>
  <c r="CS215" i="1"/>
  <c r="CT215" i="1"/>
  <c r="CU215" i="1"/>
  <c r="CV215" i="1"/>
  <c r="CW215" i="1"/>
  <c r="CX215" i="1"/>
  <c r="CY215" i="1"/>
  <c r="CZ215" i="1"/>
  <c r="CQ216" i="1"/>
  <c r="CR216" i="1"/>
  <c r="CS216" i="1"/>
  <c r="CT216" i="1"/>
  <c r="CU216" i="1"/>
  <c r="CV216" i="1"/>
  <c r="CW216" i="1"/>
  <c r="CX216" i="1"/>
  <c r="CY216" i="1"/>
  <c r="CZ216" i="1"/>
  <c r="CQ217" i="1"/>
  <c r="CR217" i="1"/>
  <c r="CS217" i="1"/>
  <c r="CT217" i="1"/>
  <c r="CU217" i="1"/>
  <c r="CV217" i="1"/>
  <c r="CW217" i="1"/>
  <c r="CX217" i="1"/>
  <c r="CY217" i="1"/>
  <c r="CZ217" i="1"/>
  <c r="CQ220" i="1"/>
  <c r="CR220" i="1"/>
  <c r="CS220" i="1"/>
  <c r="CT220" i="1"/>
  <c r="CU220" i="1"/>
  <c r="CV220" i="1"/>
  <c r="CW220" i="1"/>
  <c r="CX220" i="1"/>
  <c r="CY220" i="1"/>
  <c r="CZ220" i="1"/>
  <c r="CQ229" i="1"/>
  <c r="CR229" i="1"/>
  <c r="CS229" i="1"/>
  <c r="CT229" i="1"/>
  <c r="CU229" i="1"/>
  <c r="CV229" i="1"/>
  <c r="CW229" i="1"/>
  <c r="CX229" i="1"/>
  <c r="CY229" i="1"/>
  <c r="CZ229" i="1"/>
  <c r="CQ231" i="1"/>
  <c r="CR231" i="1"/>
  <c r="CS231" i="1"/>
  <c r="CT231" i="1"/>
  <c r="CU231" i="1"/>
  <c r="CV231" i="1"/>
  <c r="CW231" i="1"/>
  <c r="CX231" i="1"/>
  <c r="CY231" i="1"/>
  <c r="CZ231" i="1"/>
  <c r="CQ232" i="1"/>
  <c r="CR232" i="1"/>
  <c r="CS232" i="1"/>
  <c r="CT232" i="1"/>
  <c r="CU232" i="1"/>
  <c r="CV232" i="1"/>
  <c r="CW232" i="1"/>
  <c r="CX232" i="1"/>
  <c r="CY232" i="1"/>
  <c r="CZ232" i="1"/>
  <c r="CQ233" i="1"/>
  <c r="CR233" i="1"/>
  <c r="CS233" i="1"/>
  <c r="CT233" i="1"/>
  <c r="CU233" i="1"/>
  <c r="CV233" i="1"/>
  <c r="CW233" i="1"/>
  <c r="CX233" i="1"/>
  <c r="CY233" i="1"/>
  <c r="CZ233" i="1"/>
  <c r="CQ234" i="1"/>
  <c r="CR234" i="1"/>
  <c r="CS234" i="1"/>
  <c r="CT234" i="1"/>
  <c r="CU234" i="1"/>
  <c r="CV234" i="1"/>
  <c r="CW234" i="1"/>
  <c r="CX234" i="1"/>
  <c r="CY234" i="1"/>
  <c r="CZ234" i="1"/>
  <c r="CQ235" i="1"/>
  <c r="CR235" i="1"/>
  <c r="CS235" i="1"/>
  <c r="CT235" i="1"/>
  <c r="CU235" i="1"/>
  <c r="CV235" i="1"/>
  <c r="CW235" i="1"/>
  <c r="CX235" i="1"/>
  <c r="CY235" i="1"/>
  <c r="CZ235" i="1"/>
  <c r="CQ236" i="1"/>
  <c r="CR236" i="1"/>
  <c r="CS236" i="1"/>
  <c r="CT236" i="1"/>
  <c r="CU236" i="1"/>
  <c r="CV236" i="1"/>
  <c r="CW236" i="1"/>
  <c r="CX236" i="1"/>
  <c r="CY236" i="1"/>
  <c r="CZ236" i="1"/>
  <c r="CQ179" i="1"/>
  <c r="CR179" i="1"/>
  <c r="CS179" i="1"/>
  <c r="CT179" i="1"/>
  <c r="CU179" i="1"/>
  <c r="CV179" i="1"/>
  <c r="CW179" i="1"/>
  <c r="CX179" i="1"/>
  <c r="CY179" i="1"/>
  <c r="CZ179" i="1"/>
  <c r="CQ237" i="1"/>
  <c r="CR237" i="1"/>
  <c r="CS237" i="1"/>
  <c r="CT237" i="1"/>
  <c r="CU237" i="1"/>
  <c r="CV237" i="1"/>
  <c r="CW237" i="1"/>
  <c r="CX237" i="1"/>
  <c r="CY237" i="1"/>
  <c r="CZ237" i="1"/>
  <c r="CQ180" i="1"/>
  <c r="CR180" i="1"/>
  <c r="CS180" i="1"/>
  <c r="CT180" i="1"/>
  <c r="CU180" i="1"/>
  <c r="CV180" i="1"/>
  <c r="CW180" i="1"/>
  <c r="CX180" i="1"/>
  <c r="CY180" i="1"/>
  <c r="CZ180" i="1"/>
  <c r="CQ238" i="1"/>
  <c r="CR238" i="1"/>
  <c r="CS238" i="1"/>
  <c r="CT238" i="1"/>
  <c r="CU238" i="1"/>
  <c r="CV238" i="1"/>
  <c r="CW238" i="1"/>
  <c r="CX238" i="1"/>
  <c r="CY238" i="1"/>
  <c r="CZ238" i="1"/>
  <c r="CQ181" i="1"/>
  <c r="CR181" i="1"/>
  <c r="CS181" i="1"/>
  <c r="CT181" i="1"/>
  <c r="CU181" i="1"/>
  <c r="CV181" i="1"/>
  <c r="CW181" i="1"/>
  <c r="CX181" i="1"/>
  <c r="CY181" i="1"/>
  <c r="CZ181" i="1"/>
  <c r="CQ239" i="1"/>
  <c r="CR239" i="1"/>
  <c r="CS239" i="1"/>
  <c r="CT239" i="1"/>
  <c r="CU239" i="1"/>
  <c r="CV239" i="1"/>
  <c r="CW239" i="1"/>
  <c r="CX239" i="1"/>
  <c r="CY239" i="1"/>
  <c r="CZ239" i="1"/>
  <c r="CQ240" i="1"/>
  <c r="CR240" i="1"/>
  <c r="CS240" i="1"/>
  <c r="CT240" i="1"/>
  <c r="CU240" i="1"/>
  <c r="CV240" i="1"/>
  <c r="CW240" i="1"/>
  <c r="CX240" i="1"/>
  <c r="CY240" i="1"/>
  <c r="CZ240" i="1"/>
  <c r="CQ241" i="1"/>
  <c r="CR241" i="1"/>
  <c r="CS241" i="1"/>
  <c r="CT241" i="1"/>
  <c r="CU241" i="1"/>
  <c r="CV241" i="1"/>
  <c r="CW241" i="1"/>
  <c r="CX241" i="1"/>
  <c r="CY241" i="1"/>
  <c r="CZ241" i="1"/>
  <c r="CQ242" i="1"/>
  <c r="CR242" i="1"/>
  <c r="CS242" i="1"/>
  <c r="CT242" i="1"/>
  <c r="CU242" i="1"/>
  <c r="CV242" i="1"/>
  <c r="CW242" i="1"/>
  <c r="CX242" i="1"/>
  <c r="CY242" i="1"/>
  <c r="CZ242" i="1"/>
  <c r="CQ264" i="1"/>
  <c r="CR264" i="1"/>
  <c r="CS264" i="1"/>
  <c r="CT264" i="1"/>
  <c r="CU264" i="1"/>
  <c r="CV264" i="1"/>
  <c r="CW264" i="1"/>
  <c r="CX264" i="1"/>
  <c r="CY264" i="1"/>
  <c r="CZ264" i="1"/>
  <c r="CQ183" i="1"/>
  <c r="CR183" i="1"/>
  <c r="CS183" i="1"/>
  <c r="CT183" i="1"/>
  <c r="CU183" i="1"/>
  <c r="CV183" i="1"/>
  <c r="CW183" i="1"/>
  <c r="CX183" i="1"/>
  <c r="CY183" i="1"/>
  <c r="CZ183" i="1"/>
  <c r="CQ265" i="1"/>
  <c r="CR265" i="1"/>
  <c r="CS265" i="1"/>
  <c r="CT265" i="1"/>
  <c r="CU265" i="1"/>
  <c r="CV265" i="1"/>
  <c r="CW265" i="1"/>
  <c r="CX265" i="1"/>
  <c r="CY265" i="1"/>
  <c r="CZ265" i="1"/>
  <c r="CQ184" i="1"/>
  <c r="CR184" i="1"/>
  <c r="CS184" i="1"/>
  <c r="CT184" i="1"/>
  <c r="CU184" i="1"/>
  <c r="CV184" i="1"/>
  <c r="CW184" i="1"/>
  <c r="CX184" i="1"/>
  <c r="CY184" i="1"/>
  <c r="CZ184" i="1"/>
  <c r="CQ267" i="1"/>
  <c r="CR267" i="1"/>
  <c r="CS267" i="1"/>
  <c r="CT267" i="1"/>
  <c r="CU267" i="1"/>
  <c r="CV267" i="1"/>
  <c r="CW267" i="1"/>
  <c r="CX267" i="1"/>
  <c r="CY267" i="1"/>
  <c r="CZ267" i="1"/>
  <c r="CQ270" i="1"/>
  <c r="CR270" i="1"/>
  <c r="CS270" i="1"/>
  <c r="CT270" i="1"/>
  <c r="CU270" i="1"/>
  <c r="CV270" i="1"/>
  <c r="CW270" i="1"/>
  <c r="CX270" i="1"/>
  <c r="CY270" i="1"/>
  <c r="CZ270" i="1"/>
  <c r="CQ185" i="1"/>
  <c r="CR185" i="1"/>
  <c r="CS185" i="1"/>
  <c r="CT185" i="1"/>
  <c r="CU185" i="1"/>
  <c r="CV185" i="1"/>
  <c r="CW185" i="1"/>
  <c r="CX185" i="1"/>
  <c r="CY185" i="1"/>
  <c r="CZ185" i="1"/>
  <c r="CQ271" i="1"/>
  <c r="CR271" i="1"/>
  <c r="CS271" i="1"/>
  <c r="CT271" i="1"/>
  <c r="CU271" i="1"/>
  <c r="CV271" i="1"/>
  <c r="CW271" i="1"/>
  <c r="CX271" i="1"/>
  <c r="CY271" i="1"/>
  <c r="CZ271" i="1"/>
  <c r="CQ272" i="1"/>
  <c r="CR272" i="1"/>
  <c r="CS272" i="1"/>
  <c r="CT272" i="1"/>
  <c r="CU272" i="1"/>
  <c r="CV272" i="1"/>
  <c r="CW272" i="1"/>
  <c r="CX272" i="1"/>
  <c r="CY272" i="1"/>
  <c r="CZ272" i="1"/>
  <c r="CQ186" i="1"/>
  <c r="CR186" i="1"/>
  <c r="CS186" i="1"/>
  <c r="CT186" i="1"/>
  <c r="CU186" i="1"/>
  <c r="CV186" i="1"/>
  <c r="CW186" i="1"/>
  <c r="CX186" i="1"/>
  <c r="CY186" i="1"/>
  <c r="CZ186" i="1"/>
  <c r="CQ275" i="1"/>
  <c r="CR275" i="1"/>
  <c r="CS275" i="1"/>
  <c r="CT275" i="1"/>
  <c r="CU275" i="1"/>
  <c r="CV275" i="1"/>
  <c r="CW275" i="1"/>
  <c r="CX275" i="1"/>
  <c r="CY275" i="1"/>
  <c r="CZ275" i="1"/>
  <c r="CQ289" i="1"/>
  <c r="CR289" i="1"/>
  <c r="CS289" i="1"/>
  <c r="CT289" i="1"/>
  <c r="CU289" i="1"/>
  <c r="CV289" i="1"/>
  <c r="CW289" i="1"/>
  <c r="CX289" i="1"/>
  <c r="CY289" i="1"/>
  <c r="CZ289" i="1"/>
  <c r="CQ301" i="1"/>
  <c r="CR301" i="1"/>
  <c r="CS301" i="1"/>
  <c r="CT301" i="1"/>
  <c r="CU301" i="1"/>
  <c r="CV301" i="1"/>
  <c r="CW301" i="1"/>
  <c r="CX301" i="1"/>
  <c r="CY301" i="1"/>
  <c r="CZ301" i="1"/>
  <c r="CQ189" i="1"/>
  <c r="CR189" i="1"/>
  <c r="CS189" i="1"/>
  <c r="CT189" i="1"/>
  <c r="CU189" i="1"/>
  <c r="CV189" i="1"/>
  <c r="CW189" i="1"/>
  <c r="CX189" i="1"/>
  <c r="CY189" i="1"/>
  <c r="CZ189" i="1"/>
  <c r="CQ320" i="1"/>
  <c r="CR320" i="1"/>
  <c r="CS320" i="1"/>
  <c r="CT320" i="1"/>
  <c r="CU320" i="1"/>
  <c r="CV320" i="1"/>
  <c r="CW320" i="1"/>
  <c r="CX320" i="1"/>
  <c r="CY320" i="1"/>
  <c r="CZ320" i="1"/>
  <c r="CQ190" i="1"/>
  <c r="CR190" i="1"/>
  <c r="CS190" i="1"/>
  <c r="CT190" i="1"/>
  <c r="CU190" i="1"/>
  <c r="CV190" i="1"/>
  <c r="CW190" i="1"/>
  <c r="CX190" i="1"/>
  <c r="CY190" i="1"/>
  <c r="CZ190" i="1"/>
  <c r="CQ349" i="1"/>
  <c r="CR349" i="1"/>
  <c r="CS349" i="1"/>
  <c r="CT349" i="1"/>
  <c r="CU349" i="1"/>
  <c r="CV349" i="1"/>
  <c r="CW349" i="1"/>
  <c r="CX349" i="1"/>
  <c r="CY349" i="1"/>
  <c r="CZ349" i="1"/>
  <c r="CQ387" i="1"/>
  <c r="CR387" i="1"/>
  <c r="CS387" i="1"/>
  <c r="CT387" i="1"/>
  <c r="CU387" i="1"/>
  <c r="CV387" i="1"/>
  <c r="CW387" i="1"/>
  <c r="CX387" i="1"/>
  <c r="CY387" i="1"/>
  <c r="CZ387" i="1"/>
  <c r="CQ192" i="1"/>
  <c r="CR192" i="1"/>
  <c r="CS192" i="1"/>
  <c r="CT192" i="1"/>
  <c r="CU192" i="1"/>
  <c r="CV192" i="1"/>
  <c r="CW192" i="1"/>
  <c r="CX192" i="1"/>
  <c r="CY192" i="1"/>
  <c r="CZ192" i="1"/>
  <c r="CQ389" i="1"/>
  <c r="CR389" i="1"/>
  <c r="CS389" i="1"/>
  <c r="CT389" i="1"/>
  <c r="CU389" i="1"/>
  <c r="CV389" i="1"/>
  <c r="CW389" i="1"/>
  <c r="CX389" i="1"/>
  <c r="CY389" i="1"/>
  <c r="CZ389" i="1"/>
  <c r="CQ193" i="1"/>
  <c r="CR193" i="1"/>
  <c r="CS193" i="1"/>
  <c r="CT193" i="1"/>
  <c r="CU193" i="1"/>
  <c r="CV193" i="1"/>
  <c r="CW193" i="1"/>
  <c r="CX193" i="1"/>
  <c r="CY193" i="1"/>
  <c r="CZ193" i="1"/>
  <c r="CQ393" i="1"/>
  <c r="CR393" i="1"/>
  <c r="CS393" i="1"/>
  <c r="CT393" i="1"/>
  <c r="CU393" i="1"/>
  <c r="CV393" i="1"/>
  <c r="CW393" i="1"/>
  <c r="CX393" i="1"/>
  <c r="CY393" i="1"/>
  <c r="CZ393" i="1"/>
  <c r="CQ194" i="1"/>
  <c r="CR194" i="1"/>
  <c r="CS194" i="1"/>
  <c r="CT194" i="1"/>
  <c r="CU194" i="1"/>
  <c r="CV194" i="1"/>
  <c r="CW194" i="1"/>
  <c r="CX194" i="1"/>
  <c r="CY194" i="1"/>
  <c r="CZ194" i="1"/>
  <c r="CQ398" i="1"/>
  <c r="CR398" i="1"/>
  <c r="CS398" i="1"/>
  <c r="CT398" i="1"/>
  <c r="CU398" i="1"/>
  <c r="CV398" i="1"/>
  <c r="CW398" i="1"/>
  <c r="CX398" i="1"/>
  <c r="CY398" i="1"/>
  <c r="CZ398" i="1"/>
  <c r="CQ195" i="1"/>
  <c r="CR195" i="1"/>
  <c r="CS195" i="1"/>
  <c r="CT195" i="1"/>
  <c r="CU195" i="1"/>
  <c r="CV195" i="1"/>
  <c r="CW195" i="1"/>
  <c r="CX195" i="1"/>
  <c r="CY195" i="1"/>
  <c r="CZ195" i="1"/>
  <c r="CQ399" i="1"/>
  <c r="CR399" i="1"/>
  <c r="CS399" i="1"/>
  <c r="CT399" i="1"/>
  <c r="CU399" i="1"/>
  <c r="CV399" i="1"/>
  <c r="CW399" i="1"/>
  <c r="CX399" i="1"/>
  <c r="CY399" i="1"/>
  <c r="CZ399" i="1"/>
  <c r="CQ196" i="1"/>
  <c r="CR196" i="1"/>
  <c r="CS196" i="1"/>
  <c r="CT196" i="1"/>
  <c r="CU196" i="1"/>
  <c r="CV196" i="1"/>
  <c r="CW196" i="1"/>
  <c r="CX196" i="1"/>
  <c r="CY196" i="1"/>
  <c r="CZ196" i="1"/>
  <c r="CQ400" i="1"/>
  <c r="CR400" i="1"/>
  <c r="CS400" i="1"/>
  <c r="CT400" i="1"/>
  <c r="CU400" i="1"/>
  <c r="CV400" i="1"/>
  <c r="CW400" i="1"/>
  <c r="CX400" i="1"/>
  <c r="CY400" i="1"/>
  <c r="CZ400" i="1"/>
  <c r="CQ197" i="1"/>
  <c r="CR197" i="1"/>
  <c r="CS197" i="1"/>
  <c r="CT197" i="1"/>
  <c r="CU197" i="1"/>
  <c r="CV197" i="1"/>
  <c r="CW197" i="1"/>
  <c r="CX197" i="1"/>
  <c r="CY197" i="1"/>
  <c r="CZ197" i="1"/>
  <c r="CQ414" i="1"/>
  <c r="CR414" i="1"/>
  <c r="CS414" i="1"/>
  <c r="CT414" i="1"/>
  <c r="CU414" i="1"/>
  <c r="CV414" i="1"/>
  <c r="CW414" i="1"/>
  <c r="CX414" i="1"/>
  <c r="CY414" i="1"/>
  <c r="CZ414" i="1"/>
  <c r="CQ198" i="1"/>
  <c r="CR198" i="1"/>
  <c r="CS198" i="1"/>
  <c r="CT198" i="1"/>
  <c r="CU198" i="1"/>
  <c r="CV198" i="1"/>
  <c r="CW198" i="1"/>
  <c r="CX198" i="1"/>
  <c r="CY198" i="1"/>
  <c r="CZ198" i="1"/>
  <c r="CQ415" i="1"/>
  <c r="CR415" i="1"/>
  <c r="CS415" i="1"/>
  <c r="CT415" i="1"/>
  <c r="CU415" i="1"/>
  <c r="CV415" i="1"/>
  <c r="CW415" i="1"/>
  <c r="CX415" i="1"/>
  <c r="CY415" i="1"/>
  <c r="CZ415" i="1"/>
  <c r="CQ199" i="1"/>
  <c r="CR199" i="1"/>
  <c r="CS199" i="1"/>
  <c r="CT199" i="1"/>
  <c r="CU199" i="1"/>
  <c r="CV199" i="1"/>
  <c r="CW199" i="1"/>
  <c r="CX199" i="1"/>
  <c r="CY199" i="1"/>
  <c r="CZ199" i="1"/>
  <c r="CQ416" i="1"/>
  <c r="CR416" i="1"/>
  <c r="CS416" i="1"/>
  <c r="CT416" i="1"/>
  <c r="CU416" i="1"/>
  <c r="CV416" i="1"/>
  <c r="CW416" i="1"/>
  <c r="CX416" i="1"/>
  <c r="CY416" i="1"/>
  <c r="CZ416" i="1"/>
  <c r="CQ200" i="1"/>
  <c r="CR200" i="1"/>
  <c r="CS200" i="1"/>
  <c r="CT200" i="1"/>
  <c r="CU200" i="1"/>
  <c r="CV200" i="1"/>
  <c r="CW200" i="1"/>
  <c r="CX200" i="1"/>
  <c r="CY200" i="1"/>
  <c r="CZ200" i="1"/>
  <c r="CQ417" i="1"/>
  <c r="CR417" i="1"/>
  <c r="CS417" i="1"/>
  <c r="CT417" i="1"/>
  <c r="CU417" i="1"/>
  <c r="CV417" i="1"/>
  <c r="CW417" i="1"/>
  <c r="CX417" i="1"/>
  <c r="CY417" i="1"/>
  <c r="CZ417" i="1"/>
  <c r="CQ201" i="1"/>
  <c r="CR201" i="1"/>
  <c r="CS201" i="1"/>
  <c r="CT201" i="1"/>
  <c r="CU201" i="1"/>
  <c r="CV201" i="1"/>
  <c r="CW201" i="1"/>
  <c r="CX201" i="1"/>
  <c r="CY201" i="1"/>
  <c r="CZ201" i="1"/>
  <c r="CQ418" i="1"/>
  <c r="CR418" i="1"/>
  <c r="CS418" i="1"/>
  <c r="CT418" i="1"/>
  <c r="CU418" i="1"/>
  <c r="CV418" i="1"/>
  <c r="CW418" i="1"/>
  <c r="CX418" i="1"/>
  <c r="CY418" i="1"/>
  <c r="CZ418" i="1"/>
  <c r="CQ202" i="1"/>
  <c r="CR202" i="1"/>
  <c r="CS202" i="1"/>
  <c r="CT202" i="1"/>
  <c r="CU202" i="1"/>
  <c r="CV202" i="1"/>
  <c r="CW202" i="1"/>
  <c r="CX202" i="1"/>
  <c r="CY202" i="1"/>
  <c r="CZ202" i="1"/>
  <c r="CQ203" i="1"/>
  <c r="CR203" i="1"/>
  <c r="CS203" i="1"/>
  <c r="CT203" i="1"/>
  <c r="CU203" i="1"/>
  <c r="CV203" i="1"/>
  <c r="CW203" i="1"/>
  <c r="CX203" i="1"/>
  <c r="CY203" i="1"/>
  <c r="CZ203" i="1"/>
  <c r="CQ230" i="1"/>
  <c r="CR230" i="1"/>
  <c r="CS230" i="1"/>
  <c r="CT230" i="1"/>
  <c r="CU230" i="1"/>
  <c r="CV230" i="1"/>
  <c r="CW230" i="1"/>
  <c r="CX230" i="1"/>
  <c r="CY230" i="1"/>
  <c r="CZ230" i="1"/>
  <c r="CQ388" i="1"/>
  <c r="CR388" i="1"/>
  <c r="CS388" i="1"/>
  <c r="CT388" i="1"/>
  <c r="CU388" i="1"/>
  <c r="CV388" i="1"/>
  <c r="CW388" i="1"/>
  <c r="CX388" i="1"/>
  <c r="CY388" i="1"/>
  <c r="CZ388" i="1"/>
  <c r="CQ206" i="1"/>
  <c r="CR206" i="1"/>
  <c r="CS206" i="1"/>
  <c r="CT206" i="1"/>
  <c r="CU206" i="1"/>
  <c r="CV206" i="1"/>
  <c r="CW206" i="1"/>
  <c r="CX206" i="1"/>
  <c r="CY206" i="1"/>
  <c r="CZ206" i="1"/>
  <c r="CQ273" i="1"/>
  <c r="CR273" i="1"/>
  <c r="CS273" i="1"/>
  <c r="CT273" i="1"/>
  <c r="CU273" i="1"/>
  <c r="CV273" i="1"/>
  <c r="CW273" i="1"/>
  <c r="CX273" i="1"/>
  <c r="CY273" i="1"/>
  <c r="CZ273" i="1"/>
  <c r="CQ207" i="1"/>
  <c r="CR207" i="1"/>
  <c r="CS207" i="1"/>
  <c r="CT207" i="1"/>
  <c r="CU207" i="1"/>
  <c r="CV207" i="1"/>
  <c r="CW207" i="1"/>
  <c r="CX207" i="1"/>
  <c r="CY207" i="1"/>
  <c r="CZ207" i="1"/>
  <c r="CQ208" i="1"/>
  <c r="CR208" i="1"/>
  <c r="CS208" i="1"/>
  <c r="CT208" i="1"/>
  <c r="CU208" i="1"/>
  <c r="CV208" i="1"/>
  <c r="CW208" i="1"/>
  <c r="CX208" i="1"/>
  <c r="CY208" i="1"/>
  <c r="CZ208" i="1"/>
  <c r="CQ209" i="1"/>
  <c r="CR209" i="1"/>
  <c r="CS209" i="1"/>
  <c r="CT209" i="1"/>
  <c r="CU209" i="1"/>
  <c r="CV209" i="1"/>
  <c r="CW209" i="1"/>
  <c r="CX209" i="1"/>
  <c r="CY209" i="1"/>
  <c r="CZ209" i="1"/>
  <c r="CQ210" i="1"/>
  <c r="CR210" i="1"/>
  <c r="CS210" i="1"/>
  <c r="CT210" i="1"/>
  <c r="CU210" i="1"/>
  <c r="CV210" i="1"/>
  <c r="CW210" i="1"/>
  <c r="CX210" i="1"/>
  <c r="CY210" i="1"/>
  <c r="CZ210" i="1"/>
  <c r="CQ211" i="1"/>
  <c r="CR211" i="1"/>
  <c r="CS211" i="1"/>
  <c r="CT211" i="1"/>
  <c r="CU211" i="1"/>
  <c r="CV211" i="1"/>
  <c r="CW211" i="1"/>
  <c r="CX211" i="1"/>
  <c r="CY211" i="1"/>
  <c r="CZ211" i="1"/>
  <c r="CQ212" i="1"/>
  <c r="CR212" i="1"/>
  <c r="CS212" i="1"/>
  <c r="CT212" i="1"/>
  <c r="CU212" i="1"/>
  <c r="CV212" i="1"/>
  <c r="CW212" i="1"/>
  <c r="CX212" i="1"/>
  <c r="CY212" i="1"/>
  <c r="CZ212" i="1"/>
  <c r="CQ213" i="1"/>
  <c r="CR213" i="1"/>
  <c r="CS213" i="1"/>
  <c r="CT213" i="1"/>
  <c r="CU213" i="1"/>
  <c r="CV213" i="1"/>
  <c r="CW213" i="1"/>
  <c r="CX213" i="1"/>
  <c r="CY213" i="1"/>
  <c r="CZ213" i="1"/>
  <c r="CQ214" i="1"/>
  <c r="CR214" i="1"/>
  <c r="CS214" i="1"/>
  <c r="CT214" i="1"/>
  <c r="CU214" i="1"/>
  <c r="CV214" i="1"/>
  <c r="CW214" i="1"/>
  <c r="CX214" i="1"/>
  <c r="CY214" i="1"/>
  <c r="CZ214" i="1"/>
  <c r="CQ219" i="1"/>
  <c r="CR219" i="1"/>
  <c r="CS219" i="1"/>
  <c r="CT219" i="1"/>
  <c r="CU219" i="1"/>
  <c r="CV219" i="1"/>
  <c r="CW219" i="1"/>
  <c r="CX219" i="1"/>
  <c r="CY219" i="1"/>
  <c r="CZ219" i="1"/>
  <c r="CQ221" i="1"/>
  <c r="CR221" i="1"/>
  <c r="CS221" i="1"/>
  <c r="CT221" i="1"/>
  <c r="CU221" i="1"/>
  <c r="CV221" i="1"/>
  <c r="CW221" i="1"/>
  <c r="CX221" i="1"/>
  <c r="CY221" i="1"/>
  <c r="CZ221" i="1"/>
  <c r="CQ222" i="1"/>
  <c r="CR222" i="1"/>
  <c r="CS222" i="1"/>
  <c r="CT222" i="1"/>
  <c r="CU222" i="1"/>
  <c r="CV222" i="1"/>
  <c r="CW222" i="1"/>
  <c r="CX222" i="1"/>
  <c r="CY222" i="1"/>
  <c r="CZ222" i="1"/>
  <c r="CQ274" i="1"/>
  <c r="CR274" i="1"/>
  <c r="CS274" i="1"/>
  <c r="CT274" i="1"/>
  <c r="CU274" i="1"/>
  <c r="CV274" i="1"/>
  <c r="CW274" i="1"/>
  <c r="CX274" i="1"/>
  <c r="CY274" i="1"/>
  <c r="CZ274" i="1"/>
  <c r="CQ223" i="1"/>
  <c r="CR223" i="1"/>
  <c r="CS223" i="1"/>
  <c r="CT223" i="1"/>
  <c r="CU223" i="1"/>
  <c r="CV223" i="1"/>
  <c r="CW223" i="1"/>
  <c r="CX223" i="1"/>
  <c r="CY223" i="1"/>
  <c r="CZ223" i="1"/>
  <c r="CQ277" i="1"/>
  <c r="CR277" i="1"/>
  <c r="CS277" i="1"/>
  <c r="CT277" i="1"/>
  <c r="CU277" i="1"/>
  <c r="CV277" i="1"/>
  <c r="CW277" i="1"/>
  <c r="CX277" i="1"/>
  <c r="CY277" i="1"/>
  <c r="CZ277" i="1"/>
  <c r="CQ224" i="1"/>
  <c r="CR224" i="1"/>
  <c r="CS224" i="1"/>
  <c r="CT224" i="1"/>
  <c r="CU224" i="1"/>
  <c r="CV224" i="1"/>
  <c r="CW224" i="1"/>
  <c r="CX224" i="1"/>
  <c r="CY224" i="1"/>
  <c r="CZ224" i="1"/>
  <c r="CQ291" i="1"/>
  <c r="CR291" i="1"/>
  <c r="CS291" i="1"/>
  <c r="CT291" i="1"/>
  <c r="CU291" i="1"/>
  <c r="CV291" i="1"/>
  <c r="CW291" i="1"/>
  <c r="CX291" i="1"/>
  <c r="CY291" i="1"/>
  <c r="CZ291" i="1"/>
  <c r="CQ225" i="1"/>
  <c r="CR225" i="1"/>
  <c r="CS225" i="1"/>
  <c r="CT225" i="1"/>
  <c r="CU225" i="1"/>
  <c r="CV225" i="1"/>
  <c r="CW225" i="1"/>
  <c r="CX225" i="1"/>
  <c r="CY225" i="1"/>
  <c r="CZ225" i="1"/>
  <c r="CQ293" i="1"/>
  <c r="CR293" i="1"/>
  <c r="CS293" i="1"/>
  <c r="CT293" i="1"/>
  <c r="CU293" i="1"/>
  <c r="CV293" i="1"/>
  <c r="CW293" i="1"/>
  <c r="CX293" i="1"/>
  <c r="CY293" i="1"/>
  <c r="CZ293" i="1"/>
  <c r="CQ226" i="1"/>
  <c r="CR226" i="1"/>
  <c r="CS226" i="1"/>
  <c r="CT226" i="1"/>
  <c r="CU226" i="1"/>
  <c r="CV226" i="1"/>
  <c r="CW226" i="1"/>
  <c r="CX226" i="1"/>
  <c r="CY226" i="1"/>
  <c r="CZ226" i="1"/>
  <c r="CQ297" i="1"/>
  <c r="CR297" i="1"/>
  <c r="CS297" i="1"/>
  <c r="CT297" i="1"/>
  <c r="CU297" i="1"/>
  <c r="CV297" i="1"/>
  <c r="CW297" i="1"/>
  <c r="CX297" i="1"/>
  <c r="CY297" i="1"/>
  <c r="CZ297" i="1"/>
  <c r="CQ227" i="1"/>
  <c r="CR227" i="1"/>
  <c r="CS227" i="1"/>
  <c r="CT227" i="1"/>
  <c r="CU227" i="1"/>
  <c r="CV227" i="1"/>
  <c r="CW227" i="1"/>
  <c r="CX227" i="1"/>
  <c r="CY227" i="1"/>
  <c r="CZ227" i="1"/>
  <c r="CQ315" i="1"/>
  <c r="CR315" i="1"/>
  <c r="CS315" i="1"/>
  <c r="CT315" i="1"/>
  <c r="CU315" i="1"/>
  <c r="CV315" i="1"/>
  <c r="CW315" i="1"/>
  <c r="CX315" i="1"/>
  <c r="CY315" i="1"/>
  <c r="CZ315" i="1"/>
  <c r="CQ228" i="1"/>
  <c r="CR228" i="1"/>
  <c r="CS228" i="1"/>
  <c r="CT228" i="1"/>
  <c r="CU228" i="1"/>
  <c r="CV228" i="1"/>
  <c r="CW228" i="1"/>
  <c r="CX228" i="1"/>
  <c r="CY228" i="1"/>
  <c r="CZ228" i="1"/>
  <c r="CQ332" i="1"/>
  <c r="CR332" i="1"/>
  <c r="CS332" i="1"/>
  <c r="CT332" i="1"/>
  <c r="CU332" i="1"/>
  <c r="CV332" i="1"/>
  <c r="CW332" i="1"/>
  <c r="CX332" i="1"/>
  <c r="CY332" i="1"/>
  <c r="CZ332" i="1"/>
  <c r="CQ345" i="1"/>
  <c r="CR345" i="1"/>
  <c r="CS345" i="1"/>
  <c r="CT345" i="1"/>
  <c r="CU345" i="1"/>
  <c r="CV345" i="1"/>
  <c r="CW345" i="1"/>
  <c r="CX345" i="1"/>
  <c r="CY345" i="1"/>
  <c r="CZ345" i="1"/>
  <c r="CQ395" i="1"/>
  <c r="CR395" i="1"/>
  <c r="CS395" i="1"/>
  <c r="CT395" i="1"/>
  <c r="CU395" i="1"/>
  <c r="CV395" i="1"/>
  <c r="CW395" i="1"/>
  <c r="CX395" i="1"/>
  <c r="CY395" i="1"/>
  <c r="CZ395" i="1"/>
  <c r="CQ404" i="1"/>
  <c r="CR404" i="1"/>
  <c r="CS404" i="1"/>
  <c r="CT404" i="1"/>
  <c r="CU404" i="1"/>
  <c r="CV404" i="1"/>
  <c r="CW404" i="1"/>
  <c r="CX404" i="1"/>
  <c r="CY404" i="1"/>
  <c r="CZ404" i="1"/>
  <c r="CQ409" i="1"/>
  <c r="CR409" i="1"/>
  <c r="CS409" i="1"/>
  <c r="CT409" i="1"/>
  <c r="CU409" i="1"/>
  <c r="CV409" i="1"/>
  <c r="CW409" i="1"/>
  <c r="CX409" i="1"/>
  <c r="CY409" i="1"/>
  <c r="CZ409" i="1"/>
  <c r="CQ364" i="1"/>
  <c r="CR364" i="1"/>
  <c r="CS364" i="1"/>
  <c r="CT364" i="1"/>
  <c r="CU364" i="1"/>
  <c r="CV364" i="1"/>
  <c r="CW364" i="1"/>
  <c r="CX364" i="1"/>
  <c r="CY364" i="1"/>
  <c r="CZ364" i="1"/>
  <c r="CQ365" i="1"/>
  <c r="CR365" i="1"/>
  <c r="CS365" i="1"/>
  <c r="CT365" i="1"/>
  <c r="CU365" i="1"/>
  <c r="CV365" i="1"/>
  <c r="CW365" i="1"/>
  <c r="CX365" i="1"/>
  <c r="CY365" i="1"/>
  <c r="CZ365" i="1"/>
  <c r="CQ366" i="1"/>
  <c r="CR366" i="1"/>
  <c r="CS366" i="1"/>
  <c r="CT366" i="1"/>
  <c r="CU366" i="1"/>
  <c r="CV366" i="1"/>
  <c r="CW366" i="1"/>
  <c r="CX366" i="1"/>
  <c r="CY366" i="1"/>
  <c r="CZ366" i="1"/>
  <c r="CQ305" i="1"/>
  <c r="CR305" i="1"/>
  <c r="CS305" i="1"/>
  <c r="CT305" i="1"/>
  <c r="CU305" i="1"/>
  <c r="CV305" i="1"/>
  <c r="CW305" i="1"/>
  <c r="CX305" i="1"/>
  <c r="CY305" i="1"/>
  <c r="CZ305" i="1"/>
  <c r="CQ337" i="1"/>
  <c r="CR337" i="1"/>
  <c r="CS337" i="1"/>
  <c r="CT337" i="1"/>
  <c r="CU337" i="1"/>
  <c r="CV337" i="1"/>
  <c r="CW337" i="1"/>
  <c r="CX337" i="1"/>
  <c r="CY337" i="1"/>
  <c r="CZ337" i="1"/>
  <c r="CQ276" i="1"/>
  <c r="CR276" i="1"/>
  <c r="CS276" i="1"/>
  <c r="CT276" i="1"/>
  <c r="CU276" i="1"/>
  <c r="CV276" i="1"/>
  <c r="CW276" i="1"/>
  <c r="CX276" i="1"/>
  <c r="CY276" i="1"/>
  <c r="CZ276" i="1"/>
  <c r="CQ390" i="1"/>
  <c r="CR390" i="1"/>
  <c r="CS390" i="1"/>
  <c r="CT390" i="1"/>
  <c r="CU390" i="1"/>
  <c r="CV390" i="1"/>
  <c r="CW390" i="1"/>
  <c r="CX390" i="1"/>
  <c r="CY390" i="1"/>
  <c r="CZ390" i="1"/>
  <c r="CQ286" i="1"/>
  <c r="CR286" i="1"/>
  <c r="CS286" i="1"/>
  <c r="CT286" i="1"/>
  <c r="CU286" i="1"/>
  <c r="CV286" i="1"/>
  <c r="CW286" i="1"/>
  <c r="CX286" i="1"/>
  <c r="CY286" i="1"/>
  <c r="CZ286" i="1"/>
  <c r="CQ353" i="1"/>
  <c r="CR353" i="1"/>
  <c r="CS353" i="1"/>
  <c r="CT353" i="1"/>
  <c r="CU353" i="1"/>
  <c r="CV353" i="1"/>
  <c r="CW353" i="1"/>
  <c r="CX353" i="1"/>
  <c r="CY353" i="1"/>
  <c r="CZ353" i="1"/>
  <c r="CQ356" i="1"/>
  <c r="CR356" i="1"/>
  <c r="CS356" i="1"/>
  <c r="CT356" i="1"/>
  <c r="CU356" i="1"/>
  <c r="CV356" i="1"/>
  <c r="CW356" i="1"/>
  <c r="CX356" i="1"/>
  <c r="CY356" i="1"/>
  <c r="CZ356" i="1"/>
  <c r="CQ376" i="1"/>
  <c r="CR376" i="1"/>
  <c r="CS376" i="1"/>
  <c r="CT376" i="1"/>
  <c r="CU376" i="1"/>
  <c r="CV376" i="1"/>
  <c r="CW376" i="1"/>
  <c r="CX376" i="1"/>
  <c r="CY376" i="1"/>
  <c r="CZ376" i="1"/>
  <c r="CQ378" i="1"/>
  <c r="CR378" i="1"/>
  <c r="CS378" i="1"/>
  <c r="CT378" i="1"/>
  <c r="CU378" i="1"/>
  <c r="CV378" i="1"/>
  <c r="CW378" i="1"/>
  <c r="CX378" i="1"/>
  <c r="CY378" i="1"/>
  <c r="CZ378" i="1"/>
  <c r="CQ244" i="1"/>
  <c r="CR244" i="1"/>
  <c r="CS244" i="1"/>
  <c r="CT244" i="1"/>
  <c r="CU244" i="1"/>
  <c r="CV244" i="1"/>
  <c r="CW244" i="1"/>
  <c r="CX244" i="1"/>
  <c r="CY244" i="1"/>
  <c r="CZ244" i="1"/>
  <c r="CQ384" i="1"/>
  <c r="CR384" i="1"/>
  <c r="CS384" i="1"/>
  <c r="CT384" i="1"/>
  <c r="CU384" i="1"/>
  <c r="CV384" i="1"/>
  <c r="CW384" i="1"/>
  <c r="CX384" i="1"/>
  <c r="CY384" i="1"/>
  <c r="CZ384" i="1"/>
  <c r="CQ246" i="1"/>
  <c r="CR246" i="1"/>
  <c r="CS246" i="1"/>
  <c r="CT246" i="1"/>
  <c r="CU246" i="1"/>
  <c r="CV246" i="1"/>
  <c r="CW246" i="1"/>
  <c r="CX246" i="1"/>
  <c r="CY246" i="1"/>
  <c r="CZ246" i="1"/>
  <c r="CQ247" i="1"/>
  <c r="CR247" i="1"/>
  <c r="CS247" i="1"/>
  <c r="CT247" i="1"/>
  <c r="CU247" i="1"/>
  <c r="CV247" i="1"/>
  <c r="CW247" i="1"/>
  <c r="CX247" i="1"/>
  <c r="CY247" i="1"/>
  <c r="CZ247" i="1"/>
  <c r="CQ249" i="1"/>
  <c r="CR249" i="1"/>
  <c r="CS249" i="1"/>
  <c r="CT249" i="1"/>
  <c r="CU249" i="1"/>
  <c r="CV249" i="1"/>
  <c r="CW249" i="1"/>
  <c r="CX249" i="1"/>
  <c r="CY249" i="1"/>
  <c r="CZ249" i="1"/>
  <c r="CQ250" i="1"/>
  <c r="CR250" i="1"/>
  <c r="CS250" i="1"/>
  <c r="CT250" i="1"/>
  <c r="CU250" i="1"/>
  <c r="CV250" i="1"/>
  <c r="CW250" i="1"/>
  <c r="CX250" i="1"/>
  <c r="CY250" i="1"/>
  <c r="CZ250" i="1"/>
  <c r="CQ251" i="1"/>
  <c r="CR251" i="1"/>
  <c r="CS251" i="1"/>
  <c r="CT251" i="1"/>
  <c r="CU251" i="1"/>
  <c r="CV251" i="1"/>
  <c r="CW251" i="1"/>
  <c r="CX251" i="1"/>
  <c r="CY251" i="1"/>
  <c r="CZ251" i="1"/>
  <c r="CQ252" i="1"/>
  <c r="CR252" i="1"/>
  <c r="CS252" i="1"/>
  <c r="CT252" i="1"/>
  <c r="CU252" i="1"/>
  <c r="CV252" i="1"/>
  <c r="CW252" i="1"/>
  <c r="CX252" i="1"/>
  <c r="CY252" i="1"/>
  <c r="CZ252" i="1"/>
  <c r="CQ253" i="1"/>
  <c r="CR253" i="1"/>
  <c r="CS253" i="1"/>
  <c r="CT253" i="1"/>
  <c r="CU253" i="1"/>
  <c r="CV253" i="1"/>
  <c r="CW253" i="1"/>
  <c r="CX253" i="1"/>
  <c r="CY253" i="1"/>
  <c r="CZ253" i="1"/>
  <c r="CQ255" i="1"/>
  <c r="CR255" i="1"/>
  <c r="CS255" i="1"/>
  <c r="CT255" i="1"/>
  <c r="CU255" i="1"/>
  <c r="CV255" i="1"/>
  <c r="CW255" i="1"/>
  <c r="CX255" i="1"/>
  <c r="CY255" i="1"/>
  <c r="CZ255" i="1"/>
  <c r="CQ256" i="1"/>
  <c r="CR256" i="1"/>
  <c r="CS256" i="1"/>
  <c r="CT256" i="1"/>
  <c r="CU256" i="1"/>
  <c r="CV256" i="1"/>
  <c r="CW256" i="1"/>
  <c r="CX256" i="1"/>
  <c r="CY256" i="1"/>
  <c r="CZ256" i="1"/>
  <c r="CQ302" i="1"/>
  <c r="CR302" i="1"/>
  <c r="CS302" i="1"/>
  <c r="CT302" i="1"/>
  <c r="CU302" i="1"/>
  <c r="CV302" i="1"/>
  <c r="CW302" i="1"/>
  <c r="CX302" i="1"/>
  <c r="CY302" i="1"/>
  <c r="CZ302" i="1"/>
  <c r="CQ304" i="1"/>
  <c r="CR304" i="1"/>
  <c r="CS304" i="1"/>
  <c r="CT304" i="1"/>
  <c r="CU304" i="1"/>
  <c r="CV304" i="1"/>
  <c r="CW304" i="1"/>
  <c r="CX304" i="1"/>
  <c r="CY304" i="1"/>
  <c r="CZ304" i="1"/>
  <c r="CQ258" i="1"/>
  <c r="CR258" i="1"/>
  <c r="CS258" i="1"/>
  <c r="CT258" i="1"/>
  <c r="CU258" i="1"/>
  <c r="CV258" i="1"/>
  <c r="CW258" i="1"/>
  <c r="CX258" i="1"/>
  <c r="CY258" i="1"/>
  <c r="CZ258" i="1"/>
  <c r="CQ411" i="1"/>
  <c r="CR411" i="1"/>
  <c r="CS411" i="1"/>
  <c r="CT411" i="1"/>
  <c r="CU411" i="1"/>
  <c r="CV411" i="1"/>
  <c r="CW411" i="1"/>
  <c r="CX411" i="1"/>
  <c r="CY411" i="1"/>
  <c r="CZ411" i="1"/>
  <c r="CQ259" i="1"/>
  <c r="CR259" i="1"/>
  <c r="CS259" i="1"/>
  <c r="CT259" i="1"/>
  <c r="CU259" i="1"/>
  <c r="CV259" i="1"/>
  <c r="CW259" i="1"/>
  <c r="CX259" i="1"/>
  <c r="CY259" i="1"/>
  <c r="CZ259" i="1"/>
  <c r="CQ261" i="1"/>
  <c r="CR261" i="1"/>
  <c r="CS261" i="1"/>
  <c r="CT261" i="1"/>
  <c r="CU261" i="1"/>
  <c r="CV261" i="1"/>
  <c r="CW261" i="1"/>
  <c r="CX261" i="1"/>
  <c r="CY261" i="1"/>
  <c r="CZ261" i="1"/>
  <c r="CQ308" i="1"/>
  <c r="CR308" i="1"/>
  <c r="CS308" i="1"/>
  <c r="CT308" i="1"/>
  <c r="CU308" i="1"/>
  <c r="CV308" i="1"/>
  <c r="CW308" i="1"/>
  <c r="CX308" i="1"/>
  <c r="CY308" i="1"/>
  <c r="CZ308" i="1"/>
  <c r="CQ262" i="1"/>
  <c r="CR262" i="1"/>
  <c r="CS262" i="1"/>
  <c r="CT262" i="1"/>
  <c r="CU262" i="1"/>
  <c r="CV262" i="1"/>
  <c r="CW262" i="1"/>
  <c r="CX262" i="1"/>
  <c r="CY262" i="1"/>
  <c r="CZ262" i="1"/>
  <c r="CQ309" i="1"/>
  <c r="CR309" i="1"/>
  <c r="CS309" i="1"/>
  <c r="CT309" i="1"/>
  <c r="CU309" i="1"/>
  <c r="CV309" i="1"/>
  <c r="CW309" i="1"/>
  <c r="CX309" i="1"/>
  <c r="CY309" i="1"/>
  <c r="CZ309" i="1"/>
  <c r="CQ263" i="1"/>
  <c r="CR263" i="1"/>
  <c r="CS263" i="1"/>
  <c r="CT263" i="1"/>
  <c r="CU263" i="1"/>
  <c r="CV263" i="1"/>
  <c r="CW263" i="1"/>
  <c r="CX263" i="1"/>
  <c r="CY263" i="1"/>
  <c r="CZ263" i="1"/>
  <c r="CQ310" i="1"/>
  <c r="CR310" i="1"/>
  <c r="CS310" i="1"/>
  <c r="CT310" i="1"/>
  <c r="CU310" i="1"/>
  <c r="CV310" i="1"/>
  <c r="CW310" i="1"/>
  <c r="CX310" i="1"/>
  <c r="CY310" i="1"/>
  <c r="CZ310" i="1"/>
  <c r="CQ311" i="1"/>
  <c r="CR311" i="1"/>
  <c r="CS311" i="1"/>
  <c r="CT311" i="1"/>
  <c r="CU311" i="1"/>
  <c r="CV311" i="1"/>
  <c r="CW311" i="1"/>
  <c r="CX311" i="1"/>
  <c r="CY311" i="1"/>
  <c r="CZ311" i="1"/>
  <c r="CQ312" i="1"/>
  <c r="CR312" i="1"/>
  <c r="CS312" i="1"/>
  <c r="CT312" i="1"/>
  <c r="CU312" i="1"/>
  <c r="CV312" i="1"/>
  <c r="CW312" i="1"/>
  <c r="CX312" i="1"/>
  <c r="CY312" i="1"/>
  <c r="CZ312" i="1"/>
  <c r="CQ266" i="1"/>
  <c r="CR266" i="1"/>
  <c r="CS266" i="1"/>
  <c r="CT266" i="1"/>
  <c r="CU266" i="1"/>
  <c r="CV266" i="1"/>
  <c r="CW266" i="1"/>
  <c r="CX266" i="1"/>
  <c r="CY266" i="1"/>
  <c r="CZ266" i="1"/>
  <c r="CQ313" i="1"/>
  <c r="CR313" i="1"/>
  <c r="CS313" i="1"/>
  <c r="CT313" i="1"/>
  <c r="CU313" i="1"/>
  <c r="CV313" i="1"/>
  <c r="CW313" i="1"/>
  <c r="CX313" i="1"/>
  <c r="CY313" i="1"/>
  <c r="CZ313" i="1"/>
  <c r="CQ314" i="1"/>
  <c r="CR314" i="1"/>
  <c r="CS314" i="1"/>
  <c r="CT314" i="1"/>
  <c r="CU314" i="1"/>
  <c r="CV314" i="1"/>
  <c r="CW314" i="1"/>
  <c r="CX314" i="1"/>
  <c r="CY314" i="1"/>
  <c r="CZ314" i="1"/>
  <c r="CQ268" i="1"/>
  <c r="CR268" i="1"/>
  <c r="CS268" i="1"/>
  <c r="CT268" i="1"/>
  <c r="CU268" i="1"/>
  <c r="CV268" i="1"/>
  <c r="CW268" i="1"/>
  <c r="CX268" i="1"/>
  <c r="CY268" i="1"/>
  <c r="CZ268" i="1"/>
  <c r="CQ283" i="1"/>
  <c r="CR283" i="1"/>
  <c r="CS283" i="1"/>
  <c r="CT283" i="1"/>
  <c r="CU283" i="1"/>
  <c r="CV283" i="1"/>
  <c r="CW283" i="1"/>
  <c r="CX283" i="1"/>
  <c r="CY283" i="1"/>
  <c r="CZ283" i="1"/>
  <c r="CQ269" i="1"/>
  <c r="CR269" i="1"/>
  <c r="CS269" i="1"/>
  <c r="CT269" i="1"/>
  <c r="CU269" i="1"/>
  <c r="CV269" i="1"/>
  <c r="CW269" i="1"/>
  <c r="CX269" i="1"/>
  <c r="CY269" i="1"/>
  <c r="CZ269" i="1"/>
  <c r="CQ279" i="1"/>
  <c r="CR279" i="1"/>
  <c r="CS279" i="1"/>
  <c r="CT279" i="1"/>
  <c r="CU279" i="1"/>
  <c r="CV279" i="1"/>
  <c r="CW279" i="1"/>
  <c r="CX279" i="1"/>
  <c r="CY279" i="1"/>
  <c r="CZ279" i="1"/>
  <c r="CQ280" i="1"/>
  <c r="CR280" i="1"/>
  <c r="CS280" i="1"/>
  <c r="CT280" i="1"/>
  <c r="CU280" i="1"/>
  <c r="CV280" i="1"/>
  <c r="CW280" i="1"/>
  <c r="CX280" i="1"/>
  <c r="CY280" i="1"/>
  <c r="CZ280" i="1"/>
  <c r="CQ284" i="1"/>
  <c r="CR284" i="1"/>
  <c r="CS284" i="1"/>
  <c r="CT284" i="1"/>
  <c r="CU284" i="1"/>
  <c r="CV284" i="1"/>
  <c r="CW284" i="1"/>
  <c r="CX284" i="1"/>
  <c r="CY284" i="1"/>
  <c r="CZ284" i="1"/>
  <c r="CQ278" i="1"/>
  <c r="CR278" i="1"/>
  <c r="CS278" i="1"/>
  <c r="CT278" i="1"/>
  <c r="CU278" i="1"/>
  <c r="CV278" i="1"/>
  <c r="CW278" i="1"/>
  <c r="CX278" i="1"/>
  <c r="CY278" i="1"/>
  <c r="CZ278" i="1"/>
  <c r="CQ282" i="1"/>
  <c r="CR282" i="1"/>
  <c r="CS282" i="1"/>
  <c r="CT282" i="1"/>
  <c r="CU282" i="1"/>
  <c r="CV282" i="1"/>
  <c r="CW282" i="1"/>
  <c r="CX282" i="1"/>
  <c r="CY282" i="1"/>
  <c r="CZ282" i="1"/>
  <c r="CQ316" i="1"/>
  <c r="CR316" i="1"/>
  <c r="CS316" i="1"/>
  <c r="CT316" i="1"/>
  <c r="CU316" i="1"/>
  <c r="CV316" i="1"/>
  <c r="CW316" i="1"/>
  <c r="CX316" i="1"/>
  <c r="CY316" i="1"/>
  <c r="CZ316" i="1"/>
  <c r="CQ333" i="1"/>
  <c r="CR333" i="1"/>
  <c r="CS333" i="1"/>
  <c r="CT333" i="1"/>
  <c r="CU333" i="1"/>
  <c r="CV333" i="1"/>
  <c r="CW333" i="1"/>
  <c r="CX333" i="1"/>
  <c r="CY333" i="1"/>
  <c r="CZ333" i="1"/>
  <c r="CQ285" i="1"/>
  <c r="CR285" i="1"/>
  <c r="CS285" i="1"/>
  <c r="CT285" i="1"/>
  <c r="CU285" i="1"/>
  <c r="CV285" i="1"/>
  <c r="CW285" i="1"/>
  <c r="CX285" i="1"/>
  <c r="CY285" i="1"/>
  <c r="CZ285" i="1"/>
  <c r="CQ347" i="1"/>
  <c r="CR347" i="1"/>
  <c r="CS347" i="1"/>
  <c r="CT347" i="1"/>
  <c r="CU347" i="1"/>
  <c r="CV347" i="1"/>
  <c r="CW347" i="1"/>
  <c r="CX347" i="1"/>
  <c r="CY347" i="1"/>
  <c r="CZ347" i="1"/>
  <c r="CQ391" i="1"/>
  <c r="CR391" i="1"/>
  <c r="CS391" i="1"/>
  <c r="CT391" i="1"/>
  <c r="CU391" i="1"/>
  <c r="CV391" i="1"/>
  <c r="CW391" i="1"/>
  <c r="CX391" i="1"/>
  <c r="CY391" i="1"/>
  <c r="CZ391" i="1"/>
  <c r="CQ287" i="1"/>
  <c r="CR287" i="1"/>
  <c r="CS287" i="1"/>
  <c r="CT287" i="1"/>
  <c r="CU287" i="1"/>
  <c r="CV287" i="1"/>
  <c r="CW287" i="1"/>
  <c r="CX287" i="1"/>
  <c r="CY287" i="1"/>
  <c r="CZ287" i="1"/>
  <c r="CQ288" i="1"/>
  <c r="CR288" i="1"/>
  <c r="CS288" i="1"/>
  <c r="CT288" i="1"/>
  <c r="CU288" i="1"/>
  <c r="CV288" i="1"/>
  <c r="CW288" i="1"/>
  <c r="CX288" i="1"/>
  <c r="CY288" i="1"/>
  <c r="CZ288" i="1"/>
  <c r="CQ307" i="1"/>
  <c r="CR307" i="1"/>
  <c r="CS307" i="1"/>
  <c r="CT307" i="1"/>
  <c r="CU307" i="1"/>
  <c r="CV307" i="1"/>
  <c r="CW307" i="1"/>
  <c r="CX307" i="1"/>
  <c r="CY307" i="1"/>
  <c r="CZ307" i="1"/>
  <c r="CQ406" i="1"/>
  <c r="CR406" i="1"/>
  <c r="CS406" i="1"/>
  <c r="CT406" i="1"/>
  <c r="CU406" i="1"/>
  <c r="CV406" i="1"/>
  <c r="CW406" i="1"/>
  <c r="CX406" i="1"/>
  <c r="CY406" i="1"/>
  <c r="CZ406" i="1"/>
  <c r="CQ408" i="1"/>
  <c r="CR408" i="1"/>
  <c r="CS408" i="1"/>
  <c r="CT408" i="1"/>
  <c r="CU408" i="1"/>
  <c r="CV408" i="1"/>
  <c r="CW408" i="1"/>
  <c r="CX408" i="1"/>
  <c r="CY408" i="1"/>
  <c r="CZ408" i="1"/>
  <c r="CQ294" i="1"/>
  <c r="CR294" i="1"/>
  <c r="CS294" i="1"/>
  <c r="CT294" i="1"/>
  <c r="CU294" i="1"/>
  <c r="CV294" i="1"/>
  <c r="CW294" i="1"/>
  <c r="CX294" i="1"/>
  <c r="CY294" i="1"/>
  <c r="CZ294" i="1"/>
  <c r="CQ329" i="1"/>
  <c r="CR329" i="1"/>
  <c r="CS329" i="1"/>
  <c r="CT329" i="1"/>
  <c r="CU329" i="1"/>
  <c r="CV329" i="1"/>
  <c r="CW329" i="1"/>
  <c r="CX329" i="1"/>
  <c r="CY329" i="1"/>
  <c r="CZ329" i="1"/>
  <c r="CQ295" i="1"/>
  <c r="CR295" i="1"/>
  <c r="CS295" i="1"/>
  <c r="CT295" i="1"/>
  <c r="CU295" i="1"/>
  <c r="CV295" i="1"/>
  <c r="CW295" i="1"/>
  <c r="CX295" i="1"/>
  <c r="CY295" i="1"/>
  <c r="CZ295" i="1"/>
  <c r="CQ344" i="1"/>
  <c r="CR344" i="1"/>
  <c r="CS344" i="1"/>
  <c r="CT344" i="1"/>
  <c r="CU344" i="1"/>
  <c r="CV344" i="1"/>
  <c r="CW344" i="1"/>
  <c r="CX344" i="1"/>
  <c r="CY344" i="1"/>
  <c r="CZ344" i="1"/>
  <c r="CQ298" i="1"/>
  <c r="CR298" i="1"/>
  <c r="CS298" i="1"/>
  <c r="CT298" i="1"/>
  <c r="CU298" i="1"/>
  <c r="CV298" i="1"/>
  <c r="CW298" i="1"/>
  <c r="CX298" i="1"/>
  <c r="CY298" i="1"/>
  <c r="CZ298" i="1"/>
  <c r="CQ300" i="1"/>
  <c r="CR300" i="1"/>
  <c r="CS300" i="1"/>
  <c r="CT300" i="1"/>
  <c r="CU300" i="1"/>
  <c r="CV300" i="1"/>
  <c r="CW300" i="1"/>
  <c r="CX300" i="1"/>
  <c r="CY300" i="1"/>
  <c r="CZ300" i="1"/>
  <c r="CQ303" i="1"/>
  <c r="CR303" i="1"/>
  <c r="CS303" i="1"/>
  <c r="CT303" i="1"/>
  <c r="CU303" i="1"/>
  <c r="CV303" i="1"/>
  <c r="CW303" i="1"/>
  <c r="CX303" i="1"/>
  <c r="CY303" i="1"/>
  <c r="CZ303" i="1"/>
  <c r="CQ335" i="1"/>
  <c r="CR335" i="1"/>
  <c r="CS335" i="1"/>
  <c r="CT335" i="1"/>
  <c r="CU335" i="1"/>
  <c r="CV335" i="1"/>
  <c r="CW335" i="1"/>
  <c r="CX335" i="1"/>
  <c r="CY335" i="1"/>
  <c r="CZ335" i="1"/>
  <c r="CQ306" i="1"/>
  <c r="CR306" i="1"/>
  <c r="CS306" i="1"/>
  <c r="CT306" i="1"/>
  <c r="CU306" i="1"/>
  <c r="CV306" i="1"/>
  <c r="CW306" i="1"/>
  <c r="CX306" i="1"/>
  <c r="CY306" i="1"/>
  <c r="CZ306" i="1"/>
  <c r="CQ372" i="1"/>
  <c r="CR372" i="1"/>
  <c r="CS372" i="1"/>
  <c r="CT372" i="1"/>
  <c r="CU372" i="1"/>
  <c r="CV372" i="1"/>
  <c r="CW372" i="1"/>
  <c r="CX372" i="1"/>
  <c r="CY372" i="1"/>
  <c r="CZ372" i="1"/>
  <c r="CQ369" i="1"/>
  <c r="CR369" i="1"/>
  <c r="CS369" i="1"/>
  <c r="CT369" i="1"/>
  <c r="CU369" i="1"/>
  <c r="CV369" i="1"/>
  <c r="CW369" i="1"/>
  <c r="CX369" i="1"/>
  <c r="CY369" i="1"/>
  <c r="CZ369" i="1"/>
  <c r="CQ330" i="1"/>
  <c r="CR330" i="1"/>
  <c r="CS330" i="1"/>
  <c r="CT330" i="1"/>
  <c r="CU330" i="1"/>
  <c r="CV330" i="1"/>
  <c r="CW330" i="1"/>
  <c r="CX330" i="1"/>
  <c r="CY330" i="1"/>
  <c r="CZ330" i="1"/>
  <c r="CQ321" i="1"/>
  <c r="CR321" i="1"/>
  <c r="CS321" i="1"/>
  <c r="CT321" i="1"/>
  <c r="CU321" i="1"/>
  <c r="CV321" i="1"/>
  <c r="CW321" i="1"/>
  <c r="CX321" i="1"/>
  <c r="CY321" i="1"/>
  <c r="CZ321" i="1"/>
  <c r="CQ317" i="1"/>
  <c r="CR317" i="1"/>
  <c r="CS317" i="1"/>
  <c r="CT317" i="1"/>
  <c r="CU317" i="1"/>
  <c r="CV317" i="1"/>
  <c r="CW317" i="1"/>
  <c r="CX317" i="1"/>
  <c r="CY317" i="1"/>
  <c r="CZ317" i="1"/>
  <c r="CQ346" i="1"/>
  <c r="CR346" i="1"/>
  <c r="CS346" i="1"/>
  <c r="CT346" i="1"/>
  <c r="CU346" i="1"/>
  <c r="CV346" i="1"/>
  <c r="CW346" i="1"/>
  <c r="CX346" i="1"/>
  <c r="CY346" i="1"/>
  <c r="CZ346" i="1"/>
  <c r="CQ318" i="1"/>
  <c r="CR318" i="1"/>
  <c r="CS318" i="1"/>
  <c r="CT318" i="1"/>
  <c r="CU318" i="1"/>
  <c r="CV318" i="1"/>
  <c r="CW318" i="1"/>
  <c r="CX318" i="1"/>
  <c r="CY318" i="1"/>
  <c r="CZ318" i="1"/>
  <c r="CQ377" i="1"/>
  <c r="CR377" i="1"/>
  <c r="CS377" i="1"/>
  <c r="CT377" i="1"/>
  <c r="CU377" i="1"/>
  <c r="CV377" i="1"/>
  <c r="CW377" i="1"/>
  <c r="CX377" i="1"/>
  <c r="CY377" i="1"/>
  <c r="CZ377" i="1"/>
  <c r="CQ319" i="1"/>
  <c r="CR319" i="1"/>
  <c r="CS319" i="1"/>
  <c r="CT319" i="1"/>
  <c r="CU319" i="1"/>
  <c r="CV319" i="1"/>
  <c r="CW319" i="1"/>
  <c r="CX319" i="1"/>
  <c r="CY319" i="1"/>
  <c r="CZ319" i="1"/>
  <c r="CQ379" i="1"/>
  <c r="CR379" i="1"/>
  <c r="CS379" i="1"/>
  <c r="CT379" i="1"/>
  <c r="CU379" i="1"/>
  <c r="CV379" i="1"/>
  <c r="CW379" i="1"/>
  <c r="CX379" i="1"/>
  <c r="CY379" i="1"/>
  <c r="CZ379" i="1"/>
  <c r="CQ381" i="1"/>
  <c r="CR381" i="1"/>
  <c r="CS381" i="1"/>
  <c r="CT381" i="1"/>
  <c r="CU381" i="1"/>
  <c r="CV381" i="1"/>
  <c r="CW381" i="1"/>
  <c r="CX381" i="1"/>
  <c r="CY381" i="1"/>
  <c r="CZ381" i="1"/>
  <c r="CQ382" i="1"/>
  <c r="CR382" i="1"/>
  <c r="CS382" i="1"/>
  <c r="CT382" i="1"/>
  <c r="CU382" i="1"/>
  <c r="CV382" i="1"/>
  <c r="CW382" i="1"/>
  <c r="CX382" i="1"/>
  <c r="CY382" i="1"/>
  <c r="CZ382" i="1"/>
  <c r="CQ383" i="1"/>
  <c r="CR383" i="1"/>
  <c r="CS383" i="1"/>
  <c r="CT383" i="1"/>
  <c r="CU383" i="1"/>
  <c r="CV383" i="1"/>
  <c r="CW383" i="1"/>
  <c r="CX383" i="1"/>
  <c r="CY383" i="1"/>
  <c r="CZ383" i="1"/>
  <c r="CQ323" i="1"/>
  <c r="CR323" i="1"/>
  <c r="CS323" i="1"/>
  <c r="CT323" i="1"/>
  <c r="CU323" i="1"/>
  <c r="CV323" i="1"/>
  <c r="CW323" i="1"/>
  <c r="CX323" i="1"/>
  <c r="CY323" i="1"/>
  <c r="CZ323" i="1"/>
  <c r="CQ324" i="1"/>
  <c r="CR324" i="1"/>
  <c r="CS324" i="1"/>
  <c r="CT324" i="1"/>
  <c r="CU324" i="1"/>
  <c r="CV324" i="1"/>
  <c r="CW324" i="1"/>
  <c r="CX324" i="1"/>
  <c r="CY324" i="1"/>
  <c r="CZ324" i="1"/>
  <c r="CQ325" i="1"/>
  <c r="CR325" i="1"/>
  <c r="CS325" i="1"/>
  <c r="CT325" i="1"/>
  <c r="CU325" i="1"/>
  <c r="CV325" i="1"/>
  <c r="CW325" i="1"/>
  <c r="CX325" i="1"/>
  <c r="CY325" i="1"/>
  <c r="CZ325" i="1"/>
  <c r="CQ405" i="1"/>
  <c r="CR405" i="1"/>
  <c r="CS405" i="1"/>
  <c r="CT405" i="1"/>
  <c r="CU405" i="1"/>
  <c r="CV405" i="1"/>
  <c r="CW405" i="1"/>
  <c r="CX405" i="1"/>
  <c r="CY405" i="1"/>
  <c r="CZ405" i="1"/>
  <c r="CQ326" i="1"/>
  <c r="CR326" i="1"/>
  <c r="CS326" i="1"/>
  <c r="CT326" i="1"/>
  <c r="CU326" i="1"/>
  <c r="CV326" i="1"/>
  <c r="CW326" i="1"/>
  <c r="CX326" i="1"/>
  <c r="CY326" i="1"/>
  <c r="CZ326" i="1"/>
  <c r="CQ327" i="1"/>
  <c r="CR327" i="1"/>
  <c r="CS327" i="1"/>
  <c r="CT327" i="1"/>
  <c r="CU327" i="1"/>
  <c r="CV327" i="1"/>
  <c r="CW327" i="1"/>
  <c r="CX327" i="1"/>
  <c r="CY327" i="1"/>
  <c r="CZ327" i="1"/>
  <c r="CQ328" i="1"/>
  <c r="CR328" i="1"/>
  <c r="CS328" i="1"/>
  <c r="CT328" i="1"/>
  <c r="CU328" i="1"/>
  <c r="CV328" i="1"/>
  <c r="CW328" i="1"/>
  <c r="CX328" i="1"/>
  <c r="CY328" i="1"/>
  <c r="CZ328" i="1"/>
  <c r="CQ397" i="1"/>
  <c r="CR397" i="1"/>
  <c r="CS397" i="1"/>
  <c r="CT397" i="1"/>
  <c r="CU397" i="1"/>
  <c r="CV397" i="1"/>
  <c r="CW397" i="1"/>
  <c r="CX397" i="1"/>
  <c r="CY397" i="1"/>
  <c r="CZ397" i="1"/>
  <c r="CQ361" i="1"/>
  <c r="CR361" i="1"/>
  <c r="CS361" i="1"/>
  <c r="CT361" i="1"/>
  <c r="CU361" i="1"/>
  <c r="CV361" i="1"/>
  <c r="CW361" i="1"/>
  <c r="CX361" i="1"/>
  <c r="CY361" i="1"/>
  <c r="CZ361" i="1"/>
  <c r="CQ362" i="1"/>
  <c r="CR362" i="1"/>
  <c r="CS362" i="1"/>
  <c r="CT362" i="1"/>
  <c r="CU362" i="1"/>
  <c r="CV362" i="1"/>
  <c r="CW362" i="1"/>
  <c r="CX362" i="1"/>
  <c r="CY362" i="1"/>
  <c r="CZ362" i="1"/>
  <c r="CQ331" i="1"/>
  <c r="CR331" i="1"/>
  <c r="CS331" i="1"/>
  <c r="CT331" i="1"/>
  <c r="CU331" i="1"/>
  <c r="CV331" i="1"/>
  <c r="CW331" i="1"/>
  <c r="CX331" i="1"/>
  <c r="CY331" i="1"/>
  <c r="CZ331" i="1"/>
  <c r="CQ363" i="1"/>
  <c r="CR363" i="1"/>
  <c r="CS363" i="1"/>
  <c r="CT363" i="1"/>
  <c r="CU363" i="1"/>
  <c r="CV363" i="1"/>
  <c r="CW363" i="1"/>
  <c r="CX363" i="1"/>
  <c r="CY363" i="1"/>
  <c r="CZ363" i="1"/>
  <c r="CQ336" i="1"/>
  <c r="CR336" i="1"/>
  <c r="CS336" i="1"/>
  <c r="CT336" i="1"/>
  <c r="CU336" i="1"/>
  <c r="CV336" i="1"/>
  <c r="CW336" i="1"/>
  <c r="CX336" i="1"/>
  <c r="CY336" i="1"/>
  <c r="CZ336" i="1"/>
  <c r="CQ334" i="1"/>
  <c r="CR334" i="1"/>
  <c r="CS334" i="1"/>
  <c r="CT334" i="1"/>
  <c r="CU334" i="1"/>
  <c r="CV334" i="1"/>
  <c r="CW334" i="1"/>
  <c r="CX334" i="1"/>
  <c r="CY334" i="1"/>
  <c r="CZ334" i="1"/>
  <c r="CQ374" i="1"/>
  <c r="CR374" i="1"/>
  <c r="CS374" i="1"/>
  <c r="CT374" i="1"/>
  <c r="CU374" i="1"/>
  <c r="CV374" i="1"/>
  <c r="CW374" i="1"/>
  <c r="CX374" i="1"/>
  <c r="CY374" i="1"/>
  <c r="CZ374" i="1"/>
  <c r="CQ341" i="1"/>
  <c r="CR341" i="1"/>
  <c r="CS341" i="1"/>
  <c r="CT341" i="1"/>
  <c r="CU341" i="1"/>
  <c r="CV341" i="1"/>
  <c r="CW341" i="1"/>
  <c r="CX341" i="1"/>
  <c r="CY341" i="1"/>
  <c r="CZ341" i="1"/>
  <c r="CQ342" i="1"/>
  <c r="CR342" i="1"/>
  <c r="CS342" i="1"/>
  <c r="CT342" i="1"/>
  <c r="CU342" i="1"/>
  <c r="CV342" i="1"/>
  <c r="CW342" i="1"/>
  <c r="CX342" i="1"/>
  <c r="CY342" i="1"/>
  <c r="CZ342" i="1"/>
  <c r="CQ343" i="1"/>
  <c r="CR343" i="1"/>
  <c r="CS343" i="1"/>
  <c r="CT343" i="1"/>
  <c r="CU343" i="1"/>
  <c r="CV343" i="1"/>
  <c r="CW343" i="1"/>
  <c r="CX343" i="1"/>
  <c r="CY343" i="1"/>
  <c r="CZ343" i="1"/>
  <c r="CQ9" i="1"/>
  <c r="CR9" i="1"/>
  <c r="CS9" i="1"/>
  <c r="CT9" i="1"/>
  <c r="CU9" i="1"/>
  <c r="CV9" i="1"/>
  <c r="CW9" i="1"/>
  <c r="CX9" i="1"/>
  <c r="CY9" i="1"/>
  <c r="CZ9" i="1"/>
  <c r="CQ10" i="1"/>
  <c r="CR10" i="1"/>
  <c r="CS10" i="1"/>
  <c r="CT10" i="1"/>
  <c r="CU10" i="1"/>
  <c r="CV10" i="1"/>
  <c r="CW10" i="1"/>
  <c r="CX10" i="1"/>
  <c r="CY10" i="1"/>
  <c r="CZ10" i="1"/>
  <c r="CQ348" i="1"/>
  <c r="CR348" i="1"/>
  <c r="CS348" i="1"/>
  <c r="CT348" i="1"/>
  <c r="CU348" i="1"/>
  <c r="CV348" i="1"/>
  <c r="CW348" i="1"/>
  <c r="CX348" i="1"/>
  <c r="CY348" i="1"/>
  <c r="CZ348" i="1"/>
  <c r="CQ354" i="1"/>
  <c r="CR354" i="1"/>
  <c r="CS354" i="1"/>
  <c r="CT354" i="1"/>
  <c r="CU354" i="1"/>
  <c r="CV354" i="1"/>
  <c r="CW354" i="1"/>
  <c r="CX354" i="1"/>
  <c r="CY354" i="1"/>
  <c r="CZ354" i="1"/>
  <c r="CQ358" i="1"/>
  <c r="CR358" i="1"/>
  <c r="CS358" i="1"/>
  <c r="CT358" i="1"/>
  <c r="CU358" i="1"/>
  <c r="CV358" i="1"/>
  <c r="CW358" i="1"/>
  <c r="CX358" i="1"/>
  <c r="CY358" i="1"/>
  <c r="CZ358" i="1"/>
  <c r="CQ360" i="1"/>
  <c r="CR360" i="1"/>
  <c r="CS360" i="1"/>
  <c r="CT360" i="1"/>
  <c r="CU360" i="1"/>
  <c r="CV360" i="1"/>
  <c r="CW360" i="1"/>
  <c r="CX360" i="1"/>
  <c r="CY360" i="1"/>
  <c r="CZ360" i="1"/>
  <c r="CQ351" i="1"/>
  <c r="CR351" i="1"/>
  <c r="CS351" i="1"/>
  <c r="CT351" i="1"/>
  <c r="CU351" i="1"/>
  <c r="CV351" i="1"/>
  <c r="CW351" i="1"/>
  <c r="CX351" i="1"/>
  <c r="CY351" i="1"/>
  <c r="CZ351" i="1"/>
  <c r="CQ410" i="1"/>
  <c r="CR410" i="1"/>
  <c r="CS410" i="1"/>
  <c r="CT410" i="1"/>
  <c r="CU410" i="1"/>
  <c r="CV410" i="1"/>
  <c r="CW410" i="1"/>
  <c r="CX410" i="1"/>
  <c r="CY410" i="1"/>
  <c r="CZ410" i="1"/>
  <c r="CQ412" i="1"/>
  <c r="CR412" i="1"/>
  <c r="CS412" i="1"/>
  <c r="CT412" i="1"/>
  <c r="CU412" i="1"/>
  <c r="CV412" i="1"/>
  <c r="CW412" i="1"/>
  <c r="CX412" i="1"/>
  <c r="CY412" i="1"/>
  <c r="CZ412" i="1"/>
  <c r="CQ359" i="1"/>
  <c r="CR359" i="1"/>
  <c r="CS359" i="1"/>
  <c r="CT359" i="1"/>
  <c r="CU359" i="1"/>
  <c r="CV359" i="1"/>
  <c r="CW359" i="1"/>
  <c r="CX359" i="1"/>
  <c r="CY359" i="1"/>
  <c r="CZ359" i="1"/>
  <c r="CQ380" i="1"/>
  <c r="CR380" i="1"/>
  <c r="CS380" i="1"/>
  <c r="CT380" i="1"/>
  <c r="CU380" i="1"/>
  <c r="CV380" i="1"/>
  <c r="CW380" i="1"/>
  <c r="CX380" i="1"/>
  <c r="CY380" i="1"/>
  <c r="CZ380" i="1"/>
  <c r="CQ386" i="1"/>
  <c r="CR386" i="1"/>
  <c r="CS386" i="1"/>
  <c r="CT386" i="1"/>
  <c r="CU386" i="1"/>
  <c r="CV386" i="1"/>
  <c r="CW386" i="1"/>
  <c r="CX386" i="1"/>
  <c r="CY386" i="1"/>
  <c r="CZ386" i="1"/>
  <c r="CQ392" i="1"/>
  <c r="CR392" i="1"/>
  <c r="CS392" i="1"/>
  <c r="CT392" i="1"/>
  <c r="CU392" i="1"/>
  <c r="CV392" i="1"/>
  <c r="CW392" i="1"/>
  <c r="CX392" i="1"/>
  <c r="CY392" i="1"/>
  <c r="CZ392" i="1"/>
  <c r="CQ413" i="1"/>
  <c r="CR413" i="1"/>
  <c r="CS413" i="1"/>
  <c r="CT413" i="1"/>
  <c r="CU413" i="1"/>
  <c r="CV413" i="1"/>
  <c r="CW413" i="1"/>
  <c r="CX413" i="1"/>
  <c r="CY413" i="1"/>
  <c r="CZ413" i="1"/>
  <c r="CQ396" i="1"/>
  <c r="CR396" i="1"/>
  <c r="CS396" i="1"/>
  <c r="CT396" i="1"/>
  <c r="CU396" i="1"/>
  <c r="CV396" i="1"/>
  <c r="CW396" i="1"/>
  <c r="CX396" i="1"/>
  <c r="CY396" i="1"/>
  <c r="CZ396" i="1"/>
  <c r="CQ407" i="1"/>
  <c r="CR407" i="1"/>
  <c r="CS407" i="1"/>
  <c r="CT407" i="1"/>
  <c r="CU407" i="1"/>
  <c r="CV407" i="1"/>
  <c r="CW407" i="1"/>
  <c r="CX407" i="1"/>
  <c r="CY407" i="1"/>
  <c r="CZ407" i="1"/>
  <c r="CQ402" i="1"/>
  <c r="CR402" i="1"/>
  <c r="CS402" i="1"/>
  <c r="CT402" i="1"/>
  <c r="CU402" i="1"/>
  <c r="CV402" i="1"/>
  <c r="CW402" i="1"/>
  <c r="CX402" i="1"/>
  <c r="CY402" i="1"/>
  <c r="CZ402" i="1"/>
  <c r="CQ403" i="1"/>
  <c r="CR403" i="1"/>
  <c r="CS403" i="1"/>
  <c r="CT403" i="1"/>
  <c r="CU403" i="1"/>
  <c r="CV403" i="1"/>
  <c r="CW403" i="1"/>
  <c r="CX403" i="1"/>
  <c r="CY403" i="1"/>
  <c r="CZ403" i="1"/>
  <c r="CQ422" i="1"/>
  <c r="CR422" i="1"/>
  <c r="CS422" i="1"/>
  <c r="CT422" i="1"/>
  <c r="CU422" i="1"/>
  <c r="CV422" i="1"/>
  <c r="CW422" i="1"/>
  <c r="CX422" i="1"/>
  <c r="CY422" i="1"/>
  <c r="CZ422" i="1"/>
  <c r="CQ423" i="1"/>
  <c r="CR423" i="1"/>
  <c r="CS423" i="1"/>
  <c r="CT423" i="1"/>
  <c r="CU423" i="1"/>
  <c r="CV423" i="1"/>
  <c r="CW423" i="1"/>
  <c r="CX423" i="1"/>
  <c r="CY423" i="1"/>
  <c r="CZ423" i="1"/>
  <c r="CQ424" i="1"/>
  <c r="CR424" i="1"/>
  <c r="CS424" i="1"/>
  <c r="CT424" i="1"/>
  <c r="CU424" i="1"/>
  <c r="CV424" i="1"/>
  <c r="CW424" i="1"/>
  <c r="CX424" i="1"/>
  <c r="CY424" i="1"/>
  <c r="CZ424" i="1"/>
  <c r="CQ425" i="1"/>
  <c r="CR425" i="1"/>
  <c r="CS425" i="1"/>
  <c r="CT425" i="1"/>
  <c r="CU425" i="1"/>
  <c r="CV425" i="1"/>
  <c r="CW425" i="1"/>
  <c r="CX425" i="1"/>
  <c r="CY425" i="1"/>
  <c r="CZ425" i="1"/>
  <c r="AM403" i="1"/>
  <c r="AM402" i="1"/>
  <c r="AM262" i="1"/>
  <c r="AM256" i="1"/>
  <c r="AM259" i="1"/>
  <c r="AM343" i="1"/>
  <c r="AM97" i="1"/>
  <c r="AM128" i="1"/>
  <c r="AM87" i="1"/>
  <c r="AM370" i="1"/>
  <c r="AM122" i="1"/>
  <c r="AM124" i="1"/>
  <c r="AM168" i="1"/>
  <c r="AM254" i="1"/>
  <c r="AM257" i="1"/>
  <c r="AM260" i="1"/>
  <c r="AM322" i="1"/>
  <c r="AM98" i="1"/>
  <c r="AM129" i="1"/>
  <c r="AM74" i="1"/>
  <c r="AM126" i="1"/>
  <c r="AM290" i="1"/>
  <c r="AM292" i="1"/>
  <c r="AM385" i="1"/>
  <c r="AM394" i="1"/>
  <c r="AM149" i="1"/>
  <c r="AM243" i="1"/>
  <c r="AM117" i="1"/>
  <c r="AM88" i="1"/>
  <c r="AM245" i="1"/>
  <c r="AM163" i="1"/>
  <c r="AM99" i="1"/>
  <c r="AM121" i="1"/>
  <c r="AM176" i="1"/>
  <c r="AM177" i="1"/>
  <c r="AM178" i="1"/>
  <c r="AM36" i="1"/>
  <c r="AM40" i="1"/>
  <c r="AM371" i="1"/>
  <c r="AM373" i="1"/>
  <c r="AM89" i="1"/>
  <c r="AM75" i="1"/>
  <c r="AM338" i="1"/>
  <c r="AM37" i="1"/>
  <c r="AM367" i="1"/>
  <c r="AM76" i="1"/>
  <c r="AM339" i="1"/>
  <c r="AM90" i="1"/>
  <c r="AM77" i="1"/>
  <c r="AM340" i="1"/>
  <c r="AM38" i="1"/>
  <c r="AM368" i="1"/>
  <c r="AM79" i="1"/>
  <c r="AM299" i="1"/>
  <c r="AM118" i="1"/>
  <c r="AM424" i="1"/>
  <c r="AJ425" i="1"/>
  <c r="AM425" i="1"/>
  <c r="BV520" i="1"/>
  <c r="CL520" i="1"/>
  <c r="CK520" i="1"/>
  <c r="CJ520" i="1"/>
  <c r="CI520" i="1"/>
  <c r="CH520" i="1"/>
  <c r="CG520" i="1"/>
  <c r="CF520" i="1"/>
  <c r="CE520" i="1"/>
  <c r="CD520" i="1"/>
  <c r="CC520" i="1"/>
  <c r="CB520" i="1"/>
  <c r="CA520" i="1"/>
  <c r="BZ520" i="1"/>
  <c r="BY520" i="1"/>
  <c r="BX520" i="1"/>
  <c r="BW520" i="1"/>
  <c r="BU520" i="1"/>
  <c r="BR520" i="1"/>
  <c r="BQ520" i="1"/>
  <c r="BP520" i="1"/>
  <c r="BO520" i="1"/>
  <c r="BN520" i="1"/>
  <c r="BM520" i="1"/>
  <c r="BL520" i="1"/>
  <c r="BK520" i="1"/>
  <c r="BJ520" i="1"/>
  <c r="BI520" i="1"/>
  <c r="BH520" i="1"/>
  <c r="BG520" i="1"/>
  <c r="DA163" i="1" l="1"/>
  <c r="AG163" i="1" s="1"/>
  <c r="AJ163" i="1" s="1"/>
  <c r="DA63" i="1"/>
  <c r="AG63" i="1" s="1"/>
  <c r="AJ63" i="1" s="1"/>
  <c r="DA278" i="1"/>
  <c r="AG278" i="1" s="1"/>
  <c r="AJ278" i="1" s="1"/>
  <c r="DA82" i="1"/>
  <c r="AG82" i="1" s="1"/>
  <c r="AJ82" i="1" s="1"/>
  <c r="DA403" i="1"/>
  <c r="AG403" i="1" s="1"/>
  <c r="AJ403" i="1" s="1"/>
  <c r="DA381" i="1"/>
  <c r="AG381" i="1" s="1"/>
  <c r="AJ381" i="1" s="1"/>
  <c r="DA162" i="1"/>
  <c r="AG162" i="1" s="1"/>
  <c r="AJ162" i="1" s="1"/>
  <c r="DA352" i="1"/>
  <c r="AG352" i="1" s="1"/>
  <c r="AJ352" i="1" s="1"/>
  <c r="DA169" i="1"/>
  <c r="AG169" i="1" s="1"/>
  <c r="AJ169" i="1" s="1"/>
  <c r="DA236" i="1"/>
  <c r="AG236" i="1" s="1"/>
  <c r="AJ236" i="1" s="1"/>
  <c r="DA181" i="1"/>
  <c r="AG181" i="1" s="1"/>
  <c r="AJ181" i="1" s="1"/>
  <c r="DA290" i="1"/>
  <c r="AG290" i="1" s="1"/>
  <c r="AJ290" i="1" s="1"/>
  <c r="DA70" i="1"/>
  <c r="AG70" i="1" s="1"/>
  <c r="AJ70" i="1" s="1"/>
  <c r="DA154" i="1"/>
  <c r="AG154" i="1" s="1"/>
  <c r="AJ154" i="1" s="1"/>
  <c r="DA357" i="1"/>
  <c r="AG357" i="1" s="1"/>
  <c r="AJ357" i="1" s="1"/>
  <c r="DA178" i="1"/>
  <c r="AG178" i="1" s="1"/>
  <c r="AJ178" i="1" s="1"/>
  <c r="DA33" i="1"/>
  <c r="AG33" i="1" s="1"/>
  <c r="AJ33" i="1" s="1"/>
  <c r="DA419" i="1"/>
  <c r="AG419" i="1" s="1"/>
  <c r="AJ419" i="1" s="1"/>
  <c r="DA230" i="1"/>
  <c r="AG230" i="1" s="1"/>
  <c r="AJ230" i="1" s="1"/>
  <c r="DA265" i="1"/>
  <c r="AG265" i="1" s="1"/>
  <c r="AJ265" i="1" s="1"/>
  <c r="DA231" i="1"/>
  <c r="AG231" i="1" s="1"/>
  <c r="AJ231" i="1" s="1"/>
  <c r="DA64" i="1"/>
  <c r="AG64" i="1" s="1"/>
  <c r="AJ64" i="1" s="1"/>
  <c r="DA56" i="1"/>
  <c r="AG56" i="1" s="1"/>
  <c r="AJ56" i="1" s="1"/>
  <c r="DA52" i="1"/>
  <c r="AG52" i="1" s="1"/>
  <c r="AJ52" i="1" s="1"/>
  <c r="DA373" i="1"/>
  <c r="AG373" i="1" s="1"/>
  <c r="AJ373" i="1" s="1"/>
  <c r="DA43" i="1"/>
  <c r="AG43" i="1" s="1"/>
  <c r="AJ43" i="1" s="1"/>
  <c r="DA176" i="1"/>
  <c r="AG176" i="1" s="1"/>
  <c r="AJ176" i="1" s="1"/>
  <c r="DA26" i="1"/>
  <c r="AG26" i="1" s="1"/>
  <c r="AJ26" i="1" s="1"/>
  <c r="DA21" i="1"/>
  <c r="AG21" i="1" s="1"/>
  <c r="AJ21" i="1" s="1"/>
  <c r="DA16" i="1"/>
  <c r="AG16" i="1" s="1"/>
  <c r="AJ16" i="1" s="1"/>
  <c r="DA284" i="1"/>
  <c r="AG284" i="1" s="1"/>
  <c r="AJ284" i="1" s="1"/>
  <c r="DA424" i="1"/>
  <c r="AG424" i="1" s="1"/>
  <c r="AJ424" i="1" s="1"/>
  <c r="DA383" i="1"/>
  <c r="AG383" i="1" s="1"/>
  <c r="AJ383" i="1" s="1"/>
  <c r="DA280" i="1"/>
  <c r="AG280" i="1" s="1"/>
  <c r="AJ280" i="1" s="1"/>
  <c r="DA58" i="1"/>
  <c r="AG58" i="1" s="1"/>
  <c r="AJ58" i="1" s="1"/>
  <c r="DA367" i="1"/>
  <c r="AG367" i="1" s="1"/>
  <c r="AJ367" i="1" s="1"/>
  <c r="DA37" i="1"/>
  <c r="AG37" i="1" s="1"/>
  <c r="AJ37" i="1" s="1"/>
  <c r="DA243" i="1"/>
  <c r="AG243" i="1" s="1"/>
  <c r="AJ243" i="1" s="1"/>
  <c r="DA309" i="1"/>
  <c r="AG309" i="1" s="1"/>
  <c r="AJ309" i="1" s="1"/>
  <c r="DA384" i="1"/>
  <c r="AG384" i="1" s="1"/>
  <c r="AJ384" i="1" s="1"/>
  <c r="DA341" i="1"/>
  <c r="AG341" i="1" s="1"/>
  <c r="AJ341" i="1" s="1"/>
  <c r="DA317" i="1"/>
  <c r="AG317" i="1" s="1"/>
  <c r="AJ317" i="1" s="1"/>
  <c r="DA372" i="1"/>
  <c r="AG372" i="1" s="1"/>
  <c r="AJ372" i="1" s="1"/>
  <c r="DA238" i="1"/>
  <c r="AG238" i="1" s="1"/>
  <c r="AJ238" i="1" s="1"/>
  <c r="DA350" i="1"/>
  <c r="AG350" i="1" s="1"/>
  <c r="AJ350" i="1" s="1"/>
  <c r="DA116" i="1"/>
  <c r="AG116" i="1" s="1"/>
  <c r="AJ116" i="1" s="1"/>
  <c r="DA108" i="1"/>
  <c r="AG108" i="1" s="1"/>
  <c r="AJ108" i="1" s="1"/>
  <c r="DA106" i="1"/>
  <c r="AG106" i="1" s="1"/>
  <c r="AJ106" i="1" s="1"/>
  <c r="DA42" i="1"/>
  <c r="AG42" i="1" s="1"/>
  <c r="AJ42" i="1" s="1"/>
  <c r="DA28" i="1"/>
  <c r="AG28" i="1" s="1"/>
  <c r="AJ28" i="1" s="1"/>
  <c r="DA74" i="1"/>
  <c r="AG74" i="1" s="1"/>
  <c r="AJ74" i="1" s="1"/>
  <c r="DA98" i="1"/>
  <c r="AG98" i="1" s="1"/>
  <c r="AJ98" i="1" s="1"/>
  <c r="DA351" i="1"/>
  <c r="AG351" i="1" s="1"/>
  <c r="AJ351" i="1" s="1"/>
  <c r="DA358" i="1"/>
  <c r="AG358" i="1" s="1"/>
  <c r="AJ358" i="1" s="1"/>
  <c r="DA348" i="1"/>
  <c r="AG348" i="1" s="1"/>
  <c r="AJ348" i="1" s="1"/>
  <c r="DA9" i="1"/>
  <c r="AG9" i="1" s="1"/>
  <c r="AJ9" i="1" s="1"/>
  <c r="DA324" i="1"/>
  <c r="AG324" i="1" s="1"/>
  <c r="AJ324" i="1" s="1"/>
  <c r="DA402" i="1"/>
  <c r="AG402" i="1" s="1"/>
  <c r="AJ402" i="1" s="1"/>
  <c r="DA374" i="1"/>
  <c r="AG374" i="1" s="1"/>
  <c r="AJ374" i="1" s="1"/>
  <c r="DA325" i="1"/>
  <c r="AG325" i="1" s="1"/>
  <c r="AJ325" i="1" s="1"/>
  <c r="DA382" i="1"/>
  <c r="AG382" i="1" s="1"/>
  <c r="AJ382" i="1" s="1"/>
  <c r="DA379" i="1"/>
  <c r="AG379" i="1" s="1"/>
  <c r="AJ379" i="1" s="1"/>
  <c r="DA279" i="1"/>
  <c r="AG279" i="1" s="1"/>
  <c r="AJ279" i="1" s="1"/>
  <c r="DA244" i="1"/>
  <c r="AG244" i="1" s="1"/>
  <c r="AJ244" i="1" s="1"/>
  <c r="DA376" i="1"/>
  <c r="AG376" i="1" s="1"/>
  <c r="AJ376" i="1" s="1"/>
  <c r="DA390" i="1"/>
  <c r="AG390" i="1" s="1"/>
  <c r="AJ390" i="1" s="1"/>
  <c r="DA366" i="1"/>
  <c r="AG366" i="1" s="1"/>
  <c r="AJ366" i="1" s="1"/>
  <c r="DA364" i="1"/>
  <c r="AG364" i="1" s="1"/>
  <c r="AJ364" i="1" s="1"/>
  <c r="DA404" i="1"/>
  <c r="AG404" i="1" s="1"/>
  <c r="AJ404" i="1" s="1"/>
  <c r="DA388" i="1"/>
  <c r="AG388" i="1" s="1"/>
  <c r="AJ388" i="1" s="1"/>
  <c r="DA184" i="1"/>
  <c r="AG184" i="1" s="1"/>
  <c r="AJ184" i="1" s="1"/>
  <c r="DA232" i="1"/>
  <c r="AG232" i="1" s="1"/>
  <c r="AJ232" i="1" s="1"/>
  <c r="DA158" i="1"/>
  <c r="AG158" i="1" s="1"/>
  <c r="AJ158" i="1" s="1"/>
  <c r="DA101" i="1"/>
  <c r="AG101" i="1" s="1"/>
  <c r="AJ101" i="1" s="1"/>
  <c r="DA329" i="1"/>
  <c r="AG329" i="1" s="1"/>
  <c r="AJ329" i="1" s="1"/>
  <c r="DA222" i="1"/>
  <c r="AG222" i="1" s="1"/>
  <c r="AJ222" i="1" s="1"/>
  <c r="DA270" i="1"/>
  <c r="AG270" i="1" s="1"/>
  <c r="AJ270" i="1" s="1"/>
  <c r="DA164" i="1"/>
  <c r="AG164" i="1" s="1"/>
  <c r="AJ164" i="1" s="1"/>
  <c r="DA166" i="1"/>
  <c r="AG166" i="1" s="1"/>
  <c r="AJ166" i="1" s="1"/>
  <c r="DA161" i="1"/>
  <c r="AG161" i="1" s="1"/>
  <c r="AJ161" i="1" s="1"/>
  <c r="DA263" i="1"/>
  <c r="AG263" i="1" s="1"/>
  <c r="AJ263" i="1" s="1"/>
  <c r="DA323" i="1"/>
  <c r="AG323" i="1" s="1"/>
  <c r="AJ323" i="1" s="1"/>
  <c r="DA303" i="1"/>
  <c r="AG303" i="1" s="1"/>
  <c r="AJ303" i="1" s="1"/>
  <c r="DA295" i="1"/>
  <c r="AG295" i="1" s="1"/>
  <c r="AJ295" i="1" s="1"/>
  <c r="DA286" i="1"/>
  <c r="AG286" i="1" s="1"/>
  <c r="AJ286" i="1" s="1"/>
  <c r="DA395" i="1"/>
  <c r="AG395" i="1" s="1"/>
  <c r="AJ395" i="1" s="1"/>
  <c r="DA297" i="1"/>
  <c r="AG297" i="1" s="1"/>
  <c r="AJ297" i="1" s="1"/>
  <c r="DA206" i="1"/>
  <c r="AG206" i="1" s="1"/>
  <c r="AJ206" i="1" s="1"/>
  <c r="DA193" i="1"/>
  <c r="AG193" i="1" s="1"/>
  <c r="AJ193" i="1" s="1"/>
  <c r="DA389" i="1"/>
  <c r="AG389" i="1" s="1"/>
  <c r="AJ389" i="1" s="1"/>
  <c r="DA320" i="1"/>
  <c r="AG320" i="1" s="1"/>
  <c r="AJ320" i="1" s="1"/>
  <c r="DA237" i="1"/>
  <c r="AG237" i="1" s="1"/>
  <c r="AJ237" i="1" s="1"/>
  <c r="DA235" i="1"/>
  <c r="AG235" i="1" s="1"/>
  <c r="AJ235" i="1" s="1"/>
  <c r="DA216" i="1"/>
  <c r="AG216" i="1" s="1"/>
  <c r="AJ216" i="1" s="1"/>
  <c r="DA205" i="1"/>
  <c r="AG205" i="1" s="1"/>
  <c r="AJ205" i="1" s="1"/>
  <c r="DA134" i="1"/>
  <c r="AG134" i="1" s="1"/>
  <c r="AJ134" i="1" s="1"/>
  <c r="DA125" i="1"/>
  <c r="AG125" i="1" s="1"/>
  <c r="AJ125" i="1" s="1"/>
  <c r="DA95" i="1"/>
  <c r="AG95" i="1" s="1"/>
  <c r="AJ95" i="1" s="1"/>
  <c r="DA386" i="1"/>
  <c r="AG386" i="1" s="1"/>
  <c r="AJ386" i="1" s="1"/>
  <c r="DA347" i="1"/>
  <c r="AG347" i="1" s="1"/>
  <c r="AJ347" i="1" s="1"/>
  <c r="DA285" i="1"/>
  <c r="AG285" i="1" s="1"/>
  <c r="AJ285" i="1" s="1"/>
  <c r="DA262" i="1"/>
  <c r="DA261" i="1"/>
  <c r="AG261" i="1" s="1"/>
  <c r="AJ261" i="1" s="1"/>
  <c r="DA411" i="1"/>
  <c r="AG411" i="1" s="1"/>
  <c r="AJ411" i="1" s="1"/>
  <c r="DA225" i="1"/>
  <c r="AG225" i="1" s="1"/>
  <c r="AJ225" i="1" s="1"/>
  <c r="DA196" i="1"/>
  <c r="AG196" i="1" s="1"/>
  <c r="AJ196" i="1" s="1"/>
  <c r="DA143" i="1"/>
  <c r="AG143" i="1" s="1"/>
  <c r="AJ143" i="1" s="1"/>
  <c r="DA142" i="1"/>
  <c r="AG142" i="1" s="1"/>
  <c r="AJ142" i="1" s="1"/>
  <c r="DA112" i="1"/>
  <c r="AG112" i="1" s="1"/>
  <c r="AJ112" i="1" s="1"/>
  <c r="DA96" i="1"/>
  <c r="AG96" i="1" s="1"/>
  <c r="AJ96" i="1" s="1"/>
  <c r="DA399" i="1"/>
  <c r="AG399" i="1" s="1"/>
  <c r="AJ399" i="1" s="1"/>
  <c r="DA185" i="1"/>
  <c r="AG185" i="1" s="1"/>
  <c r="AJ185" i="1" s="1"/>
  <c r="DA267" i="1"/>
  <c r="AG267" i="1" s="1"/>
  <c r="AJ267" i="1" s="1"/>
  <c r="DA145" i="1"/>
  <c r="AG145" i="1" s="1"/>
  <c r="AJ145" i="1" s="1"/>
  <c r="DA353" i="1"/>
  <c r="AG353" i="1" s="1"/>
  <c r="AJ353" i="1" s="1"/>
  <c r="DA221" i="1"/>
  <c r="AG221" i="1" s="1"/>
  <c r="AJ221" i="1" s="1"/>
  <c r="DA180" i="1"/>
  <c r="AG180" i="1" s="1"/>
  <c r="AJ180" i="1" s="1"/>
  <c r="DA167" i="1"/>
  <c r="AG167" i="1" s="1"/>
  <c r="AJ167" i="1" s="1"/>
  <c r="DA159" i="1"/>
  <c r="AG159" i="1" s="1"/>
  <c r="AJ159" i="1" s="1"/>
  <c r="DA153" i="1"/>
  <c r="AG153" i="1" s="1"/>
  <c r="AJ153" i="1" s="1"/>
  <c r="DA141" i="1"/>
  <c r="AG141" i="1" s="1"/>
  <c r="AJ141" i="1" s="1"/>
  <c r="DA123" i="1"/>
  <c r="AG123" i="1" s="1"/>
  <c r="AJ123" i="1" s="1"/>
  <c r="DA77" i="1"/>
  <c r="AG77" i="1" s="1"/>
  <c r="AJ77" i="1" s="1"/>
  <c r="DA339" i="1"/>
  <c r="AG339" i="1" s="1"/>
  <c r="AJ339" i="1" s="1"/>
  <c r="DA260" i="1"/>
  <c r="AG260" i="1" s="1"/>
  <c r="AJ260" i="1" s="1"/>
  <c r="DA401" i="1"/>
  <c r="AG401" i="1" s="1"/>
  <c r="AJ401" i="1" s="1"/>
  <c r="DA407" i="1"/>
  <c r="AG407" i="1" s="1"/>
  <c r="AJ407" i="1" s="1"/>
  <c r="DA369" i="1"/>
  <c r="AG369" i="1" s="1"/>
  <c r="AJ369" i="1" s="1"/>
  <c r="DA223" i="1"/>
  <c r="AG223" i="1" s="1"/>
  <c r="AJ223" i="1" s="1"/>
  <c r="DA219" i="1"/>
  <c r="AG219" i="1" s="1"/>
  <c r="AJ219" i="1" s="1"/>
  <c r="DA197" i="1"/>
  <c r="AG197" i="1" s="1"/>
  <c r="AJ197" i="1" s="1"/>
  <c r="DA398" i="1"/>
  <c r="AG398" i="1" s="1"/>
  <c r="AJ398" i="1" s="1"/>
  <c r="DA194" i="1"/>
  <c r="AG194" i="1" s="1"/>
  <c r="AJ194" i="1" s="1"/>
  <c r="DA186" i="1"/>
  <c r="AG186" i="1" s="1"/>
  <c r="AJ186" i="1" s="1"/>
  <c r="DA271" i="1"/>
  <c r="AG271" i="1" s="1"/>
  <c r="AJ271" i="1" s="1"/>
  <c r="DA217" i="1"/>
  <c r="AG217" i="1" s="1"/>
  <c r="AJ217" i="1" s="1"/>
  <c r="DA147" i="1"/>
  <c r="AG147" i="1" s="1"/>
  <c r="AJ147" i="1" s="1"/>
  <c r="DA144" i="1"/>
  <c r="AG144" i="1" s="1"/>
  <c r="AJ144" i="1" s="1"/>
  <c r="DA114" i="1"/>
  <c r="AG114" i="1" s="1"/>
  <c r="AJ114" i="1" s="1"/>
  <c r="DA102" i="1"/>
  <c r="AG102" i="1" s="1"/>
  <c r="AJ102" i="1" s="1"/>
  <c r="DA80" i="1"/>
  <c r="AG80" i="1" s="1"/>
  <c r="AJ80" i="1" s="1"/>
  <c r="DA55" i="1"/>
  <c r="AG55" i="1" s="1"/>
  <c r="AJ55" i="1" s="1"/>
  <c r="DA38" i="1"/>
  <c r="AG38" i="1" s="1"/>
  <c r="AJ38" i="1" s="1"/>
  <c r="DA292" i="1"/>
  <c r="AG292" i="1" s="1"/>
  <c r="AJ292" i="1" s="1"/>
  <c r="DA122" i="1"/>
  <c r="AG122" i="1" s="1"/>
  <c r="AJ122" i="1" s="1"/>
  <c r="DA12" i="1"/>
  <c r="AG12" i="1" s="1"/>
  <c r="AJ12" i="1" s="1"/>
  <c r="DA59" i="1"/>
  <c r="AG59" i="1" s="1"/>
  <c r="AJ59" i="1" s="1"/>
  <c r="DA371" i="1"/>
  <c r="AG371" i="1" s="1"/>
  <c r="AJ371" i="1" s="1"/>
  <c r="DA22" i="1"/>
  <c r="AG22" i="1" s="1"/>
  <c r="AJ22" i="1" s="1"/>
  <c r="DA13" i="1"/>
  <c r="AG13" i="1" s="1"/>
  <c r="AJ13" i="1" s="1"/>
  <c r="DA363" i="1"/>
  <c r="AG363" i="1" s="1"/>
  <c r="AJ363" i="1" s="1"/>
  <c r="DA397" i="1"/>
  <c r="AG397" i="1" s="1"/>
  <c r="AJ397" i="1" s="1"/>
  <c r="DA321" i="1"/>
  <c r="AG321" i="1" s="1"/>
  <c r="AJ321" i="1" s="1"/>
  <c r="DA307" i="1"/>
  <c r="AG307" i="1" s="1"/>
  <c r="AJ307" i="1" s="1"/>
  <c r="DA274" i="1"/>
  <c r="AG274" i="1" s="1"/>
  <c r="AJ274" i="1" s="1"/>
  <c r="DA417" i="1"/>
  <c r="AG417" i="1" s="1"/>
  <c r="AJ417" i="1" s="1"/>
  <c r="DA199" i="1"/>
  <c r="AG199" i="1" s="1"/>
  <c r="AJ199" i="1" s="1"/>
  <c r="DA415" i="1"/>
  <c r="AG415" i="1" s="1"/>
  <c r="AJ415" i="1" s="1"/>
  <c r="DA400" i="1"/>
  <c r="AG400" i="1" s="1"/>
  <c r="AJ400" i="1" s="1"/>
  <c r="DA195" i="1"/>
  <c r="AG195" i="1" s="1"/>
  <c r="AJ195" i="1" s="1"/>
  <c r="DA272" i="1"/>
  <c r="AG272" i="1" s="1"/>
  <c r="AJ272" i="1" s="1"/>
  <c r="DA183" i="1"/>
  <c r="AG183" i="1" s="1"/>
  <c r="AJ183" i="1" s="1"/>
  <c r="DA156" i="1"/>
  <c r="AG156" i="1" s="1"/>
  <c r="AJ156" i="1" s="1"/>
  <c r="DA135" i="1"/>
  <c r="AG135" i="1" s="1"/>
  <c r="AJ135" i="1" s="1"/>
  <c r="DA132" i="1"/>
  <c r="AG132" i="1" s="1"/>
  <c r="AJ132" i="1" s="1"/>
  <c r="DA99" i="1"/>
  <c r="AG99" i="1" s="1"/>
  <c r="AJ99" i="1" s="1"/>
  <c r="DA32" i="1"/>
  <c r="AG32" i="1" s="1"/>
  <c r="AJ32" i="1" s="1"/>
  <c r="DA25" i="1"/>
  <c r="AG25" i="1" s="1"/>
  <c r="AJ25" i="1" s="1"/>
  <c r="DA17" i="1"/>
  <c r="AG17" i="1" s="1"/>
  <c r="AJ17" i="1" s="1"/>
  <c r="DA334" i="1"/>
  <c r="AG334" i="1" s="1"/>
  <c r="AJ334" i="1" s="1"/>
  <c r="DA362" i="1"/>
  <c r="AG362" i="1" s="1"/>
  <c r="AJ362" i="1" s="1"/>
  <c r="DA282" i="1"/>
  <c r="AG282" i="1" s="1"/>
  <c r="AJ282" i="1" s="1"/>
  <c r="DA304" i="1"/>
  <c r="AG304" i="1" s="1"/>
  <c r="AJ304" i="1" s="1"/>
  <c r="DA255" i="1"/>
  <c r="AG255" i="1" s="1"/>
  <c r="AJ255" i="1" s="1"/>
  <c r="DA212" i="1"/>
  <c r="AG212" i="1" s="1"/>
  <c r="AJ212" i="1" s="1"/>
  <c r="DA201" i="1"/>
  <c r="AG201" i="1" s="1"/>
  <c r="AJ201" i="1" s="1"/>
  <c r="DA416" i="1"/>
  <c r="AG416" i="1" s="1"/>
  <c r="AJ416" i="1" s="1"/>
  <c r="DA139" i="1"/>
  <c r="AG139" i="1" s="1"/>
  <c r="AJ139" i="1" s="1"/>
  <c r="DA160" i="1"/>
  <c r="AG160" i="1" s="1"/>
  <c r="AJ160" i="1" s="1"/>
  <c r="DA127" i="1"/>
  <c r="AG127" i="1" s="1"/>
  <c r="AJ127" i="1" s="1"/>
  <c r="DA109" i="1"/>
  <c r="AG109" i="1" s="1"/>
  <c r="AJ109" i="1" s="1"/>
  <c r="DA92" i="1"/>
  <c r="AG92" i="1" s="1"/>
  <c r="AJ92" i="1" s="1"/>
  <c r="DA296" i="1"/>
  <c r="AG296" i="1" s="1"/>
  <c r="AJ296" i="1" s="1"/>
  <c r="DA53" i="1"/>
  <c r="AG53" i="1" s="1"/>
  <c r="AJ53" i="1" s="1"/>
  <c r="DA45" i="1"/>
  <c r="AG45" i="1" s="1"/>
  <c r="AJ45" i="1" s="1"/>
  <c r="DA405" i="1"/>
  <c r="AG405" i="1" s="1"/>
  <c r="AJ405" i="1" s="1"/>
  <c r="DA287" i="1"/>
  <c r="AG287" i="1" s="1"/>
  <c r="AJ287" i="1" s="1"/>
  <c r="DA266" i="1"/>
  <c r="AG266" i="1" s="1"/>
  <c r="AJ266" i="1" s="1"/>
  <c r="DA252" i="1"/>
  <c r="AG252" i="1" s="1"/>
  <c r="AJ252" i="1" s="1"/>
  <c r="DA250" i="1"/>
  <c r="AG250" i="1" s="1"/>
  <c r="AJ250" i="1" s="1"/>
  <c r="DA337" i="1"/>
  <c r="AG337" i="1" s="1"/>
  <c r="AJ337" i="1" s="1"/>
  <c r="DA332" i="1"/>
  <c r="AG332" i="1" s="1"/>
  <c r="AJ332" i="1" s="1"/>
  <c r="DA190" i="1"/>
  <c r="AG190" i="1" s="1"/>
  <c r="AJ190" i="1" s="1"/>
  <c r="DA257" i="1"/>
  <c r="AG257" i="1" s="1"/>
  <c r="AJ257" i="1" s="1"/>
  <c r="DA421" i="1"/>
  <c r="AG421" i="1" s="1"/>
  <c r="AJ421" i="1" s="1"/>
  <c r="DA422" i="1"/>
  <c r="AG422" i="1" s="1"/>
  <c r="AJ422" i="1" s="1"/>
  <c r="DA413" i="1"/>
  <c r="AG413" i="1" s="1"/>
  <c r="AJ413" i="1" s="1"/>
  <c r="DA359" i="1"/>
  <c r="AG359" i="1" s="1"/>
  <c r="AJ359" i="1" s="1"/>
  <c r="DA410" i="1"/>
  <c r="AG410" i="1" s="1"/>
  <c r="AJ410" i="1" s="1"/>
  <c r="DA343" i="1"/>
  <c r="AG343" i="1" s="1"/>
  <c r="AJ343" i="1" s="1"/>
  <c r="DA377" i="1"/>
  <c r="AG377" i="1" s="1"/>
  <c r="AJ377" i="1" s="1"/>
  <c r="DA346" i="1"/>
  <c r="AG346" i="1" s="1"/>
  <c r="AJ346" i="1" s="1"/>
  <c r="DA335" i="1"/>
  <c r="AG335" i="1" s="1"/>
  <c r="AJ335" i="1" s="1"/>
  <c r="DA298" i="1"/>
  <c r="AG298" i="1" s="1"/>
  <c r="AJ298" i="1" s="1"/>
  <c r="DA408" i="1"/>
  <c r="AG408" i="1" s="1"/>
  <c r="AJ408" i="1" s="1"/>
  <c r="DA288" i="1"/>
  <c r="AG288" i="1" s="1"/>
  <c r="AJ288" i="1" s="1"/>
  <c r="DA316" i="1"/>
  <c r="AG316" i="1" s="1"/>
  <c r="AJ316" i="1" s="1"/>
  <c r="DA269" i="1"/>
  <c r="AG269" i="1" s="1"/>
  <c r="AJ269" i="1" s="1"/>
  <c r="DA268" i="1"/>
  <c r="AG268" i="1" s="1"/>
  <c r="AJ268" i="1" s="1"/>
  <c r="DA313" i="1"/>
  <c r="AG313" i="1" s="1"/>
  <c r="AJ313" i="1" s="1"/>
  <c r="DA310" i="1"/>
  <c r="AG310" i="1" s="1"/>
  <c r="AJ310" i="1" s="1"/>
  <c r="DA256" i="1"/>
  <c r="DA247" i="1"/>
  <c r="AG247" i="1" s="1"/>
  <c r="AJ247" i="1" s="1"/>
  <c r="DA213" i="1"/>
  <c r="AG213" i="1" s="1"/>
  <c r="AJ213" i="1" s="1"/>
  <c r="DA209" i="1"/>
  <c r="AG209" i="1" s="1"/>
  <c r="AJ209" i="1" s="1"/>
  <c r="DA208" i="1"/>
  <c r="AG208" i="1" s="1"/>
  <c r="AJ208" i="1" s="1"/>
  <c r="DA200" i="1"/>
  <c r="AG200" i="1" s="1"/>
  <c r="AJ200" i="1" s="1"/>
  <c r="DA192" i="1"/>
  <c r="AG192" i="1" s="1"/>
  <c r="AJ192" i="1" s="1"/>
  <c r="DA349" i="1"/>
  <c r="AG349" i="1" s="1"/>
  <c r="AJ349" i="1" s="1"/>
  <c r="DA240" i="1"/>
  <c r="AG240" i="1" s="1"/>
  <c r="AJ240" i="1" s="1"/>
  <c r="DA233" i="1"/>
  <c r="AG233" i="1" s="1"/>
  <c r="AJ233" i="1" s="1"/>
  <c r="DA229" i="1"/>
  <c r="AG229" i="1" s="1"/>
  <c r="AJ229" i="1" s="1"/>
  <c r="DA215" i="1"/>
  <c r="AG215" i="1" s="1"/>
  <c r="AJ215" i="1" s="1"/>
  <c r="DA191" i="1"/>
  <c r="AG191" i="1" s="1"/>
  <c r="AJ191" i="1" s="1"/>
  <c r="DA182" i="1"/>
  <c r="AG182" i="1" s="1"/>
  <c r="AJ182" i="1" s="1"/>
  <c r="DA174" i="1"/>
  <c r="AG174" i="1" s="1"/>
  <c r="AJ174" i="1" s="1"/>
  <c r="DA172" i="1"/>
  <c r="AG172" i="1" s="1"/>
  <c r="AJ172" i="1" s="1"/>
  <c r="DA151" i="1"/>
  <c r="AG151" i="1" s="1"/>
  <c r="AJ151" i="1" s="1"/>
  <c r="DA105" i="1"/>
  <c r="AG105" i="1" s="1"/>
  <c r="AJ105" i="1" s="1"/>
  <c r="DA103" i="1"/>
  <c r="AG103" i="1" s="1"/>
  <c r="AJ103" i="1" s="1"/>
  <c r="DA91" i="1"/>
  <c r="AG91" i="1" s="1"/>
  <c r="AJ91" i="1" s="1"/>
  <c r="DA78" i="1"/>
  <c r="AG78" i="1" s="1"/>
  <c r="AJ78" i="1" s="1"/>
  <c r="DA71" i="1"/>
  <c r="AG71" i="1" s="1"/>
  <c r="AJ71" i="1" s="1"/>
  <c r="DA248" i="1"/>
  <c r="AG248" i="1" s="1"/>
  <c r="AJ248" i="1" s="1"/>
  <c r="DA340" i="1"/>
  <c r="AG340" i="1" s="1"/>
  <c r="AJ340" i="1" s="1"/>
  <c r="DA380" i="1"/>
  <c r="AG380" i="1" s="1"/>
  <c r="AJ380" i="1" s="1"/>
  <c r="DA360" i="1"/>
  <c r="AG360" i="1" s="1"/>
  <c r="AJ360" i="1" s="1"/>
  <c r="DA354" i="1"/>
  <c r="AG354" i="1" s="1"/>
  <c r="AJ354" i="1" s="1"/>
  <c r="DA10" i="1"/>
  <c r="AG10" i="1" s="1"/>
  <c r="AJ10" i="1" s="1"/>
  <c r="DA336" i="1"/>
  <c r="AG336" i="1" s="1"/>
  <c r="AJ336" i="1" s="1"/>
  <c r="DA331" i="1"/>
  <c r="AG331" i="1" s="1"/>
  <c r="AJ331" i="1" s="1"/>
  <c r="DA361" i="1"/>
  <c r="AG361" i="1" s="1"/>
  <c r="AJ361" i="1" s="1"/>
  <c r="DA327" i="1"/>
  <c r="AG327" i="1" s="1"/>
  <c r="AJ327" i="1" s="1"/>
  <c r="DA326" i="1"/>
  <c r="AG326" i="1" s="1"/>
  <c r="AJ326" i="1" s="1"/>
  <c r="DA391" i="1"/>
  <c r="AG391" i="1" s="1"/>
  <c r="AJ391" i="1" s="1"/>
  <c r="DA311" i="1"/>
  <c r="AG311" i="1" s="1"/>
  <c r="AJ311" i="1" s="1"/>
  <c r="DA308" i="1"/>
  <c r="AG308" i="1" s="1"/>
  <c r="AJ308" i="1" s="1"/>
  <c r="DA259" i="1"/>
  <c r="DA258" i="1"/>
  <c r="AG258" i="1" s="1"/>
  <c r="AJ258" i="1" s="1"/>
  <c r="DA302" i="1"/>
  <c r="AG302" i="1" s="1"/>
  <c r="AJ302" i="1" s="1"/>
  <c r="DA253" i="1"/>
  <c r="AG253" i="1" s="1"/>
  <c r="AJ253" i="1" s="1"/>
  <c r="DA251" i="1"/>
  <c r="AG251" i="1" s="1"/>
  <c r="AJ251" i="1" s="1"/>
  <c r="DA378" i="1"/>
  <c r="AG378" i="1" s="1"/>
  <c r="AJ378" i="1" s="1"/>
  <c r="DA356" i="1"/>
  <c r="AG356" i="1" s="1"/>
  <c r="AJ356" i="1" s="1"/>
  <c r="DA276" i="1"/>
  <c r="AG276" i="1" s="1"/>
  <c r="AJ276" i="1" s="1"/>
  <c r="DA305" i="1"/>
  <c r="AG305" i="1" s="1"/>
  <c r="AJ305" i="1" s="1"/>
  <c r="DA365" i="1"/>
  <c r="AG365" i="1" s="1"/>
  <c r="AJ365" i="1" s="1"/>
  <c r="DA409" i="1"/>
  <c r="AG409" i="1" s="1"/>
  <c r="AJ409" i="1" s="1"/>
  <c r="DA345" i="1"/>
  <c r="AG345" i="1" s="1"/>
  <c r="AJ345" i="1" s="1"/>
  <c r="DA227" i="1"/>
  <c r="AG227" i="1" s="1"/>
  <c r="AJ227" i="1" s="1"/>
  <c r="DA291" i="1"/>
  <c r="AG291" i="1" s="1"/>
  <c r="AJ291" i="1" s="1"/>
  <c r="DA214" i="1"/>
  <c r="AG214" i="1" s="1"/>
  <c r="AJ214" i="1" s="1"/>
  <c r="DA210" i="1"/>
  <c r="AG210" i="1" s="1"/>
  <c r="AJ210" i="1" s="1"/>
  <c r="DA425" i="1"/>
  <c r="DA423" i="1"/>
  <c r="AG423" i="1" s="1"/>
  <c r="AJ423" i="1" s="1"/>
  <c r="DA396" i="1"/>
  <c r="AG396" i="1" s="1"/>
  <c r="AJ396" i="1" s="1"/>
  <c r="DA392" i="1"/>
  <c r="AG392" i="1" s="1"/>
  <c r="AJ392" i="1" s="1"/>
  <c r="DA412" i="1"/>
  <c r="AG412" i="1" s="1"/>
  <c r="AJ412" i="1" s="1"/>
  <c r="DA342" i="1"/>
  <c r="AG342" i="1" s="1"/>
  <c r="AJ342" i="1" s="1"/>
  <c r="DA328" i="1"/>
  <c r="AG328" i="1" s="1"/>
  <c r="AJ328" i="1" s="1"/>
  <c r="DA319" i="1"/>
  <c r="AG319" i="1" s="1"/>
  <c r="AJ319" i="1" s="1"/>
  <c r="DA318" i="1"/>
  <c r="AG318" i="1" s="1"/>
  <c r="AJ318" i="1" s="1"/>
  <c r="DA330" i="1"/>
  <c r="AG330" i="1" s="1"/>
  <c r="AJ330" i="1" s="1"/>
  <c r="DA306" i="1"/>
  <c r="AG306" i="1" s="1"/>
  <c r="AJ306" i="1" s="1"/>
  <c r="DA300" i="1"/>
  <c r="AG300" i="1" s="1"/>
  <c r="AJ300" i="1" s="1"/>
  <c r="DA344" i="1"/>
  <c r="AG344" i="1" s="1"/>
  <c r="AJ344" i="1" s="1"/>
  <c r="DA294" i="1"/>
  <c r="AG294" i="1" s="1"/>
  <c r="AJ294" i="1" s="1"/>
  <c r="DA406" i="1"/>
  <c r="AG406" i="1" s="1"/>
  <c r="AJ406" i="1" s="1"/>
  <c r="DA333" i="1"/>
  <c r="AG333" i="1" s="1"/>
  <c r="AJ333" i="1" s="1"/>
  <c r="DA283" i="1"/>
  <c r="AG283" i="1" s="1"/>
  <c r="AJ283" i="1" s="1"/>
  <c r="DA314" i="1"/>
  <c r="AG314" i="1" s="1"/>
  <c r="AJ314" i="1" s="1"/>
  <c r="DA312" i="1"/>
  <c r="AG312" i="1" s="1"/>
  <c r="AJ312" i="1" s="1"/>
  <c r="DA249" i="1"/>
  <c r="AG249" i="1" s="1"/>
  <c r="AJ249" i="1" s="1"/>
  <c r="DA246" i="1"/>
  <c r="AG246" i="1" s="1"/>
  <c r="AJ246" i="1" s="1"/>
  <c r="DA226" i="1"/>
  <c r="AG226" i="1" s="1"/>
  <c r="AJ226" i="1" s="1"/>
  <c r="DA293" i="1"/>
  <c r="AG293" i="1" s="1"/>
  <c r="AJ293" i="1" s="1"/>
  <c r="DA211" i="1"/>
  <c r="AG211" i="1" s="1"/>
  <c r="AJ211" i="1" s="1"/>
  <c r="DA207" i="1"/>
  <c r="AG207" i="1" s="1"/>
  <c r="AJ207" i="1" s="1"/>
  <c r="DA273" i="1"/>
  <c r="AG273" i="1" s="1"/>
  <c r="AJ273" i="1" s="1"/>
  <c r="DA387" i="1"/>
  <c r="AG387" i="1" s="1"/>
  <c r="AJ387" i="1" s="1"/>
  <c r="DA301" i="1"/>
  <c r="AG301" i="1" s="1"/>
  <c r="AJ301" i="1" s="1"/>
  <c r="DA179" i="1"/>
  <c r="AG179" i="1" s="1"/>
  <c r="AJ179" i="1" s="1"/>
  <c r="DA234" i="1"/>
  <c r="AG234" i="1" s="1"/>
  <c r="AJ234" i="1" s="1"/>
  <c r="DA220" i="1"/>
  <c r="AG220" i="1" s="1"/>
  <c r="AJ220" i="1" s="1"/>
  <c r="DA155" i="1"/>
  <c r="AG155" i="1" s="1"/>
  <c r="AJ155" i="1" s="1"/>
  <c r="DA130" i="1"/>
  <c r="AG130" i="1" s="1"/>
  <c r="AJ130" i="1" s="1"/>
  <c r="DA368" i="1"/>
  <c r="AG368" i="1" s="1"/>
  <c r="AJ368" i="1" s="1"/>
  <c r="DA76" i="1"/>
  <c r="AG76" i="1" s="1"/>
  <c r="AJ76" i="1" s="1"/>
  <c r="DA49" i="1"/>
  <c r="AG49" i="1" s="1"/>
  <c r="AJ49" i="1" s="1"/>
  <c r="DA170" i="1"/>
  <c r="AG170" i="1" s="1"/>
  <c r="AJ170" i="1" s="1"/>
  <c r="DA152" i="1"/>
  <c r="AG152" i="1" s="1"/>
  <c r="AJ152" i="1" s="1"/>
  <c r="DA113" i="1"/>
  <c r="AG113" i="1" s="1"/>
  <c r="AJ113" i="1" s="1"/>
  <c r="DA85" i="1"/>
  <c r="AG85" i="1" s="1"/>
  <c r="AJ85" i="1" s="1"/>
  <c r="DA84" i="1"/>
  <c r="AG84" i="1" s="1"/>
  <c r="AJ84" i="1" s="1"/>
  <c r="DA36" i="1"/>
  <c r="AG36" i="1" s="1"/>
  <c r="AJ36" i="1" s="1"/>
  <c r="DA34" i="1"/>
  <c r="AG34" i="1" s="1"/>
  <c r="AJ34" i="1" s="1"/>
  <c r="DA228" i="1"/>
  <c r="AG228" i="1" s="1"/>
  <c r="AJ228" i="1" s="1"/>
  <c r="DA277" i="1"/>
  <c r="AG277" i="1" s="1"/>
  <c r="AJ277" i="1" s="1"/>
  <c r="DA202" i="1"/>
  <c r="AG202" i="1" s="1"/>
  <c r="AJ202" i="1" s="1"/>
  <c r="DA414" i="1"/>
  <c r="AG414" i="1" s="1"/>
  <c r="AJ414" i="1" s="1"/>
  <c r="DA275" i="1"/>
  <c r="AG275" i="1" s="1"/>
  <c r="AJ275" i="1" s="1"/>
  <c r="DA242" i="1"/>
  <c r="AG242" i="1" s="1"/>
  <c r="AJ242" i="1" s="1"/>
  <c r="DA171" i="1"/>
  <c r="AG171" i="1" s="1"/>
  <c r="AJ171" i="1" s="1"/>
  <c r="DA187" i="1"/>
  <c r="AG187" i="1" s="1"/>
  <c r="AJ187" i="1" s="1"/>
  <c r="DA175" i="1"/>
  <c r="AG175" i="1" s="1"/>
  <c r="AJ175" i="1" s="1"/>
  <c r="DA173" i="1"/>
  <c r="AG173" i="1" s="1"/>
  <c r="AJ173" i="1" s="1"/>
  <c r="DA165" i="1"/>
  <c r="AG165" i="1" s="1"/>
  <c r="AJ165" i="1" s="1"/>
  <c r="DA148" i="1"/>
  <c r="AG148" i="1" s="1"/>
  <c r="AJ148" i="1" s="1"/>
  <c r="DA140" i="1"/>
  <c r="AG140" i="1" s="1"/>
  <c r="AJ140" i="1" s="1"/>
  <c r="DA138" i="1"/>
  <c r="AG138" i="1" s="1"/>
  <c r="AJ138" i="1" s="1"/>
  <c r="DA136" i="1"/>
  <c r="AG136" i="1" s="1"/>
  <c r="AJ136" i="1" s="1"/>
  <c r="DA119" i="1"/>
  <c r="AG119" i="1" s="1"/>
  <c r="AJ119" i="1" s="1"/>
  <c r="DA94" i="1"/>
  <c r="AG94" i="1" s="1"/>
  <c r="AJ94" i="1" s="1"/>
  <c r="DA68" i="1"/>
  <c r="AG68" i="1" s="1"/>
  <c r="AJ68" i="1" s="1"/>
  <c r="DA281" i="1"/>
  <c r="AG281" i="1" s="1"/>
  <c r="AJ281" i="1" s="1"/>
  <c r="DA61" i="1"/>
  <c r="AG61" i="1" s="1"/>
  <c r="AJ61" i="1" s="1"/>
  <c r="DA118" i="1"/>
  <c r="AG118" i="1" s="1"/>
  <c r="AJ118" i="1" s="1"/>
  <c r="DA54" i="1"/>
  <c r="AG54" i="1" s="1"/>
  <c r="AJ54" i="1" s="1"/>
  <c r="DA51" i="1"/>
  <c r="AG51" i="1" s="1"/>
  <c r="AJ51" i="1" s="1"/>
  <c r="DA47" i="1"/>
  <c r="AG47" i="1" s="1"/>
  <c r="AJ47" i="1" s="1"/>
  <c r="DA24" i="1"/>
  <c r="AG24" i="1" s="1"/>
  <c r="AJ24" i="1" s="1"/>
  <c r="DA14" i="1"/>
  <c r="AG14" i="1" s="1"/>
  <c r="AJ14" i="1" s="1"/>
  <c r="DA315" i="1"/>
  <c r="AG315" i="1" s="1"/>
  <c r="AJ315" i="1" s="1"/>
  <c r="DA418" i="1"/>
  <c r="AG418" i="1" s="1"/>
  <c r="AJ418" i="1" s="1"/>
  <c r="DA189" i="1"/>
  <c r="AG189" i="1" s="1"/>
  <c r="AJ189" i="1" s="1"/>
  <c r="DA241" i="1"/>
  <c r="AG241" i="1" s="1"/>
  <c r="AJ241" i="1" s="1"/>
  <c r="DA131" i="1"/>
  <c r="AG131" i="1" s="1"/>
  <c r="AJ131" i="1" s="1"/>
  <c r="DA65" i="1"/>
  <c r="AG65" i="1" s="1"/>
  <c r="AJ65" i="1" s="1"/>
  <c r="DA146" i="1"/>
  <c r="AG146" i="1" s="1"/>
  <c r="AJ146" i="1" s="1"/>
  <c r="DA322" i="1"/>
  <c r="AG322" i="1" s="1"/>
  <c r="AJ322" i="1" s="1"/>
  <c r="DA254" i="1"/>
  <c r="AG254" i="1" s="1"/>
  <c r="AJ254" i="1" s="1"/>
  <c r="DA168" i="1"/>
  <c r="AG168" i="1" s="1"/>
  <c r="AJ168" i="1" s="1"/>
  <c r="DA224" i="1"/>
  <c r="AG224" i="1" s="1"/>
  <c r="AJ224" i="1" s="1"/>
  <c r="DA203" i="1"/>
  <c r="AG203" i="1" s="1"/>
  <c r="AJ203" i="1" s="1"/>
  <c r="DA198" i="1"/>
  <c r="AG198" i="1" s="1"/>
  <c r="AJ198" i="1" s="1"/>
  <c r="DA393" i="1"/>
  <c r="AG393" i="1" s="1"/>
  <c r="AJ393" i="1" s="1"/>
  <c r="DA289" i="1"/>
  <c r="AG289" i="1" s="1"/>
  <c r="AJ289" i="1" s="1"/>
  <c r="DA264" i="1"/>
  <c r="AG264" i="1" s="1"/>
  <c r="AJ264" i="1" s="1"/>
  <c r="DA239" i="1"/>
  <c r="AG239" i="1" s="1"/>
  <c r="AJ239" i="1" s="1"/>
  <c r="DA150" i="1"/>
  <c r="AG150" i="1" s="1"/>
  <c r="AJ150" i="1" s="1"/>
  <c r="DA11" i="1"/>
  <c r="AG11" i="1" s="1"/>
  <c r="AJ11" i="1" s="1"/>
  <c r="DA73" i="1"/>
  <c r="AG73" i="1" s="1"/>
  <c r="AJ73" i="1" s="1"/>
  <c r="DA72" i="1"/>
  <c r="AG72" i="1" s="1"/>
  <c r="AJ72" i="1" s="1"/>
  <c r="DA188" i="1"/>
  <c r="AG188" i="1" s="1"/>
  <c r="AJ188" i="1" s="1"/>
  <c r="DA157" i="1"/>
  <c r="AG157" i="1" s="1"/>
  <c r="AJ157" i="1" s="1"/>
  <c r="DA107" i="1"/>
  <c r="AG107" i="1" s="1"/>
  <c r="AJ107" i="1" s="1"/>
  <c r="DA57" i="1"/>
  <c r="AG57" i="1" s="1"/>
  <c r="AJ57" i="1" s="1"/>
  <c r="DA50" i="1"/>
  <c r="AG50" i="1" s="1"/>
  <c r="AJ50" i="1" s="1"/>
  <c r="DA48" i="1"/>
  <c r="AG48" i="1" s="1"/>
  <c r="AJ48" i="1" s="1"/>
  <c r="DA75" i="1"/>
  <c r="AG75" i="1" s="1"/>
  <c r="AJ75" i="1" s="1"/>
  <c r="DA89" i="1"/>
  <c r="AG89" i="1" s="1"/>
  <c r="AJ89" i="1" s="1"/>
  <c r="DA177" i="1"/>
  <c r="AG177" i="1" s="1"/>
  <c r="AJ177" i="1" s="1"/>
  <c r="DA39" i="1"/>
  <c r="AG39" i="1" s="1"/>
  <c r="AJ39" i="1" s="1"/>
  <c r="DA117" i="1"/>
  <c r="AG117" i="1" s="1"/>
  <c r="AJ117" i="1" s="1"/>
  <c r="DA149" i="1"/>
  <c r="AG149" i="1" s="1"/>
  <c r="AJ149" i="1" s="1"/>
  <c r="DA385" i="1"/>
  <c r="AG385" i="1" s="1"/>
  <c r="AJ385" i="1" s="1"/>
  <c r="DA420" i="1"/>
  <c r="AG420" i="1" s="1"/>
  <c r="AJ420" i="1" s="1"/>
  <c r="DA137" i="1"/>
  <c r="AG137" i="1" s="1"/>
  <c r="AJ137" i="1" s="1"/>
  <c r="DA120" i="1"/>
  <c r="AG120" i="1" s="1"/>
  <c r="AJ120" i="1" s="1"/>
  <c r="DA93" i="1"/>
  <c r="AG93" i="1" s="1"/>
  <c r="AJ93" i="1" s="1"/>
  <c r="DA66" i="1"/>
  <c r="AG66" i="1" s="1"/>
  <c r="AJ66" i="1" s="1"/>
  <c r="DA62" i="1"/>
  <c r="AG62" i="1" s="1"/>
  <c r="AJ62" i="1" s="1"/>
  <c r="DA60" i="1"/>
  <c r="AG60" i="1" s="1"/>
  <c r="AJ60" i="1" s="1"/>
  <c r="DA299" i="1"/>
  <c r="AG299" i="1" s="1"/>
  <c r="AJ299" i="1" s="1"/>
  <c r="DA46" i="1"/>
  <c r="AG46" i="1" s="1"/>
  <c r="AJ46" i="1" s="1"/>
  <c r="DA41" i="1"/>
  <c r="AG41" i="1" s="1"/>
  <c r="AJ41" i="1" s="1"/>
  <c r="DA121" i="1"/>
  <c r="AG121" i="1" s="1"/>
  <c r="AJ121" i="1" s="1"/>
  <c r="DA29" i="1"/>
  <c r="AG29" i="1" s="1"/>
  <c r="AJ29" i="1" s="1"/>
  <c r="DA27" i="1"/>
  <c r="AG27" i="1" s="1"/>
  <c r="AJ27" i="1" s="1"/>
  <c r="DA129" i="1"/>
  <c r="AG129" i="1" s="1"/>
  <c r="AJ129" i="1" s="1"/>
  <c r="DA23" i="1"/>
  <c r="AG23" i="1" s="1"/>
  <c r="AJ23" i="1" s="1"/>
  <c r="DA124" i="1"/>
  <c r="AG124" i="1" s="1"/>
  <c r="AJ124" i="1" s="1"/>
  <c r="DA370" i="1"/>
  <c r="AG370" i="1" s="1"/>
  <c r="AJ370" i="1" s="1"/>
  <c r="DA133" i="1"/>
  <c r="AG133" i="1" s="1"/>
  <c r="AJ133" i="1" s="1"/>
  <c r="DA115" i="1"/>
  <c r="AG115" i="1" s="1"/>
  <c r="AJ115" i="1" s="1"/>
  <c r="DA100" i="1"/>
  <c r="AG100" i="1" s="1"/>
  <c r="AJ100" i="1" s="1"/>
  <c r="DA86" i="1"/>
  <c r="AG86" i="1" s="1"/>
  <c r="AJ86" i="1" s="1"/>
  <c r="DA83" i="1"/>
  <c r="AG83" i="1" s="1"/>
  <c r="AJ83" i="1" s="1"/>
  <c r="DA81" i="1"/>
  <c r="AG81" i="1" s="1"/>
  <c r="AJ81" i="1" s="1"/>
  <c r="DA67" i="1"/>
  <c r="AG67" i="1" s="1"/>
  <c r="AJ67" i="1" s="1"/>
  <c r="DA355" i="1"/>
  <c r="AG355" i="1" s="1"/>
  <c r="AJ355" i="1" s="1"/>
  <c r="DA79" i="1"/>
  <c r="AG79" i="1" s="1"/>
  <c r="AJ79" i="1" s="1"/>
  <c r="DA40" i="1"/>
  <c r="AG40" i="1" s="1"/>
  <c r="AJ40" i="1" s="1"/>
  <c r="DA245" i="1"/>
  <c r="AG245" i="1" s="1"/>
  <c r="AJ245" i="1" s="1"/>
  <c r="DA88" i="1"/>
  <c r="AG88" i="1" s="1"/>
  <c r="AJ88" i="1" s="1"/>
  <c r="DA30" i="1"/>
  <c r="AG30" i="1" s="1"/>
  <c r="AJ30" i="1" s="1"/>
  <c r="DA20" i="1"/>
  <c r="AG20" i="1" s="1"/>
  <c r="AJ20" i="1" s="1"/>
  <c r="DA18" i="1"/>
  <c r="AG18" i="1" s="1"/>
  <c r="AJ18" i="1" s="1"/>
  <c r="DA128" i="1"/>
  <c r="AG128" i="1" s="1"/>
  <c r="AJ128" i="1" s="1"/>
  <c r="DA97" i="1"/>
  <c r="AG97" i="1" s="1"/>
  <c r="AJ97" i="1" s="1"/>
  <c r="DA111" i="1"/>
  <c r="AG111" i="1" s="1"/>
  <c r="AJ111" i="1" s="1"/>
  <c r="DA104" i="1"/>
  <c r="AG104" i="1" s="1"/>
  <c r="AJ104" i="1" s="1"/>
  <c r="DA69" i="1"/>
  <c r="AG69" i="1" s="1"/>
  <c r="AJ69" i="1" s="1"/>
  <c r="DA218" i="1"/>
  <c r="AG218" i="1" s="1"/>
  <c r="AJ218" i="1" s="1"/>
  <c r="DA90" i="1"/>
  <c r="AG90" i="1" s="1"/>
  <c r="AJ90" i="1" s="1"/>
  <c r="DA338" i="1"/>
  <c r="AG338" i="1" s="1"/>
  <c r="AJ338" i="1" s="1"/>
  <c r="DA35" i="1"/>
  <c r="AG35" i="1" s="1"/>
  <c r="AJ35" i="1" s="1"/>
  <c r="DA394" i="1"/>
  <c r="AG394" i="1" s="1"/>
  <c r="AJ394" i="1" s="1"/>
  <c r="DA19" i="1"/>
  <c r="AG19" i="1" s="1"/>
  <c r="AJ19" i="1" s="1"/>
  <c r="DA87" i="1"/>
  <c r="AG87" i="1" s="1"/>
  <c r="AJ87" i="1" s="1"/>
  <c r="DA31" i="1"/>
  <c r="AG31" i="1" s="1"/>
  <c r="AJ31" i="1" s="1"/>
  <c r="DA126" i="1"/>
  <c r="AG126" i="1" s="1"/>
  <c r="AJ126" i="1" s="1"/>
  <c r="DA15" i="1"/>
  <c r="AG15" i="1" s="1"/>
  <c r="A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Verhaegen Ward</author>
    <author>Patrick Mellaerts</author>
  </authors>
  <commentList>
    <comment ref="AZ7" authorId="0" shapeId="0" xr:uid="{23D2B5CF-FED9-429B-B1E3-49F7121210BB}">
      <text>
        <r>
          <rPr>
            <sz val="9"/>
            <color indexed="81"/>
            <rFont val="Tahoma"/>
            <charset val="1"/>
          </rPr>
          <t xml:space="preserve">groen: aanbevolen wnr dampen, aerosol, of stofvorming
rood: altijd 
</t>
        </r>
      </text>
    </comment>
    <comment ref="AH8" authorId="1" shapeId="0" xr:uid="{00000000-0006-0000-0000-000001000000}">
      <text>
        <r>
          <rPr>
            <b/>
            <sz val="9"/>
            <color indexed="81"/>
            <rFont val="Calibri"/>
            <family val="2"/>
          </rPr>
          <t xml:space="preserve">KANS   
Score Werkpostconditie - Blootstellingskans
</t>
        </r>
        <r>
          <rPr>
            <b/>
            <sz val="10"/>
            <color indexed="81"/>
            <rFont val="Calibri"/>
            <family val="2"/>
          </rPr>
          <t>0,2  = Gesloten installatie - Bijna onmogelijk
0,5  = Aangepaste collectieve en persoonlijke beschermingsmaatregelen Denkbaar maar weinig - Waarschijnlijk
1  = Aangepaste collectieve beschermingsmiddelen. Geen persoonlijke beschermingsmiddelen - Mogelijk
3  = Aangepaste persoonlijke beschermingsmiddelen. Geen collectieve beschermingsmiddelen - Mogelijk
6  = Ongeschikte collectieve en persoonlijke beschermingsmiddelen - Zeker mogelijk
10 = Geen enkele collectieve en persoonlijke beschermingsmiddelen - Voorspelbaar</t>
        </r>
      </text>
    </comment>
    <comment ref="AI8" authorId="1" shapeId="0" xr:uid="{00000000-0006-0000-0000-000002000000}">
      <text>
        <r>
          <rPr>
            <b/>
            <sz val="12"/>
            <color indexed="81"/>
            <rFont val="Calibri"/>
            <family val="2"/>
          </rPr>
          <t xml:space="preserve">FREQUENTIE </t>
        </r>
        <r>
          <rPr>
            <b/>
            <sz val="9"/>
            <color indexed="81"/>
            <rFont val="Calibri"/>
            <family val="2"/>
          </rPr>
          <t xml:space="preserve">
</t>
        </r>
        <r>
          <rPr>
            <b/>
            <sz val="10"/>
            <color indexed="81"/>
            <rFont val="Calibri"/>
            <family val="2"/>
          </rPr>
          <t>Score Blootstellingsfrequentie
0,5 = 1x per jaar
1 = 1x per maand
2 = 1x per week
3 = Maximum 2 uren per dag
6 = Maximum 4 uren per dag
10 = Continue 8 uren per dag</t>
        </r>
      </text>
    </comment>
  </commentList>
</comments>
</file>

<file path=xl/sharedStrings.xml><?xml version="1.0" encoding="utf-8"?>
<sst xmlns="http://schemas.openxmlformats.org/spreadsheetml/2006/main" count="10305" uniqueCount="1832">
  <si>
    <t>PRODUCTNAAM</t>
  </si>
  <si>
    <t>DATUM SDS</t>
  </si>
  <si>
    <t>LEVERANCIER</t>
  </si>
  <si>
    <t>GEEN</t>
  </si>
  <si>
    <t>GHS01</t>
  </si>
  <si>
    <t>GHS03</t>
  </si>
  <si>
    <t>GHS04</t>
  </si>
  <si>
    <t>GHS05</t>
  </si>
  <si>
    <t>GHS06</t>
  </si>
  <si>
    <t>GHS07</t>
  </si>
  <si>
    <t>GHS08</t>
  </si>
  <si>
    <t>GHS09</t>
  </si>
  <si>
    <t>SIGNAALWOORD</t>
  </si>
  <si>
    <t>P-ZINNEN</t>
  </si>
  <si>
    <t>AGGREGATIETOESTAND</t>
  </si>
  <si>
    <t>DICHTHEID</t>
  </si>
  <si>
    <t>VLAMPUNT</t>
  </si>
  <si>
    <t>° C</t>
  </si>
  <si>
    <t>OPSLAG</t>
  </si>
  <si>
    <t>EENHEIDSVERPAKKING</t>
  </si>
  <si>
    <t>KG</t>
  </si>
  <si>
    <t>L</t>
  </si>
  <si>
    <t>MAX. STOCK</t>
  </si>
  <si>
    <t>LOCATIE</t>
  </si>
  <si>
    <t>FUNCTIE/GEBRUIK</t>
  </si>
  <si>
    <t>JONGEREN</t>
  </si>
  <si>
    <t>REACH</t>
  </si>
  <si>
    <t>ADR</t>
  </si>
  <si>
    <t>AUTORISATIEPLICHT</t>
  </si>
  <si>
    <t>CHEMISCHE VEILIGHEIDSANALYSE</t>
  </si>
  <si>
    <t>GEÏDENTIFICEERD GEBRUIK</t>
  </si>
  <si>
    <t>RESTRICTED ON USE</t>
  </si>
  <si>
    <t>MOEDERSCHAP</t>
  </si>
  <si>
    <t>INDELING VOLGENS INDELINGSLIJST (VLAREM I BIJLAGE 1) GELDIG TOT 01/06/2015</t>
  </si>
  <si>
    <t>16.7.</t>
  </si>
  <si>
    <t>16.8.</t>
  </si>
  <si>
    <t>17.3.2.</t>
  </si>
  <si>
    <t>17.3.3.</t>
  </si>
  <si>
    <t>17.3.4.</t>
  </si>
  <si>
    <t>17.3.5.</t>
  </si>
  <si>
    <t>17.3.6.</t>
  </si>
  <si>
    <t>17.3.7.</t>
  </si>
  <si>
    <t>17.3.8.</t>
  </si>
  <si>
    <t>INDELING VOLGENS INDELINGSLIJST (VLAREM I BIJLAGE 1) GELDIG VANAF 01/06/2015</t>
  </si>
  <si>
    <t>17.1.1.</t>
  </si>
  <si>
    <t>17.1.2.1.</t>
  </si>
  <si>
    <t>17.1.2.2.</t>
  </si>
  <si>
    <t>6.4.</t>
  </si>
  <si>
    <t>17.3.1.</t>
  </si>
  <si>
    <t>17.3.2.1.1.</t>
  </si>
  <si>
    <t>17.3.2.1.2.</t>
  </si>
  <si>
    <t>17.3.2.2.</t>
  </si>
  <si>
    <t>17.3.2.3.</t>
  </si>
  <si>
    <t>EENHEID (KG/L)</t>
  </si>
  <si>
    <t>MAXIMALE TOTALE (WERKELIJKE) HOEVEELHEID</t>
  </si>
  <si>
    <t>MAXIMALE TOTALE VERGUNDE HOEVEELHEID</t>
  </si>
  <si>
    <t>VOORWAARDEN OK?</t>
  </si>
  <si>
    <r>
      <t xml:space="preserve">GEVARENPICTOGRAM </t>
    </r>
    <r>
      <rPr>
        <b/>
        <i/>
        <sz val="10"/>
        <color indexed="8"/>
        <rFont val="Arial"/>
        <family val="2"/>
      </rPr>
      <t>(volgens verordening (EG) 1272/2008 (CLP))</t>
    </r>
  </si>
  <si>
    <r>
      <t>UITGAVE</t>
    </r>
    <r>
      <rPr>
        <b/>
        <sz val="10"/>
        <color indexed="8"/>
        <rFont val="Arial"/>
        <family val="2"/>
      </rPr>
      <t>:</t>
    </r>
  </si>
  <si>
    <r>
      <t>VERVANGT</t>
    </r>
    <r>
      <rPr>
        <b/>
        <sz val="10"/>
        <color indexed="8"/>
        <rFont val="Arial"/>
        <family val="2"/>
      </rPr>
      <t>:</t>
    </r>
  </si>
  <si>
    <r>
      <t>g/cm</t>
    </r>
    <r>
      <rPr>
        <vertAlign val="superscript"/>
        <sz val="10"/>
        <color indexed="8"/>
        <rFont val="Arial"/>
        <family val="2"/>
      </rPr>
      <t>3</t>
    </r>
  </si>
  <si>
    <t>17.2.</t>
  </si>
  <si>
    <t>AARD VERPAKKING</t>
  </si>
  <si>
    <t>17.4.
(KG)</t>
  </si>
  <si>
    <t>17.4.
(L)</t>
  </si>
  <si>
    <t>GROEP</t>
  </si>
  <si>
    <t>TON</t>
  </si>
  <si>
    <t>instabiele ontplofbare stof</t>
  </si>
  <si>
    <t>subklasse 1.1</t>
  </si>
  <si>
    <t>subklasse 1.2</t>
  </si>
  <si>
    <t>subklasse 1.3</t>
  </si>
  <si>
    <t>subklasse 1.4</t>
  </si>
  <si>
    <t>subklasse 1.5</t>
  </si>
  <si>
    <t>subklasse 1.6</t>
  </si>
  <si>
    <t>categorie 1</t>
  </si>
  <si>
    <t>categorie 2</t>
  </si>
  <si>
    <t>categorie 3</t>
  </si>
  <si>
    <t>typa A</t>
  </si>
  <si>
    <t>type B</t>
  </si>
  <si>
    <t>type C</t>
  </si>
  <si>
    <t>type D</t>
  </si>
  <si>
    <t>type E</t>
  </si>
  <si>
    <t>type F</t>
  </si>
  <si>
    <t>type G</t>
  </si>
  <si>
    <t>GROEP 1</t>
  </si>
  <si>
    <t>GROEP 2</t>
  </si>
  <si>
    <t>GROEP 3</t>
  </si>
  <si>
    <t>GROEP 4</t>
  </si>
  <si>
    <t>GEVAAR</t>
  </si>
  <si>
    <t>WAARSCHUWING</t>
  </si>
  <si>
    <t>aerosol</t>
  </si>
  <si>
    <t>gas</t>
  </si>
  <si>
    <t>vaste stof</t>
  </si>
  <si>
    <t>vloeistof</t>
  </si>
  <si>
    <t>bulk</t>
  </si>
  <si>
    <t>verplaatsbaar recipiënt</t>
  </si>
  <si>
    <t>opslagtank (BG, DW)</t>
  </si>
  <si>
    <t>opslagtank (BG, EW)</t>
  </si>
  <si>
    <t>opslagtank (OG, DW)</t>
  </si>
  <si>
    <t>brandstof (vast)</t>
  </si>
  <si>
    <t>brandstof (vloeibaar)</t>
  </si>
  <si>
    <t>4.1</t>
  </si>
  <si>
    <t>4.2</t>
  </si>
  <si>
    <t>4.3</t>
  </si>
  <si>
    <t>5.1</t>
  </si>
  <si>
    <t>5.2</t>
  </si>
  <si>
    <t>6.1</t>
  </si>
  <si>
    <t>6.2</t>
  </si>
  <si>
    <t>/</t>
  </si>
  <si>
    <t>AEROSOLEN</t>
  </si>
  <si>
    <t>OMSCHRIJVING</t>
  </si>
  <si>
    <t>Aerosolen gekenmerkt door gevarenpictorgram GHS02</t>
  </si>
  <si>
    <t>Aerosolen gekenmerkt door gevarenpictogram GHS03</t>
  </si>
  <si>
    <t>Aerosolen gekenmerkt door gevarenpictorgram GHS06</t>
  </si>
  <si>
    <t>De anderen niet in groep 1 tot en met 3 bedoelde aerosolen</t>
  </si>
  <si>
    <t>GASSEN</t>
  </si>
  <si>
    <t>Gassen gekenmerkt door gevarenpictorgram GHS02</t>
  </si>
  <si>
    <t>Gassen gekenmerkt door gevarenpictorgram GHS06</t>
  </si>
  <si>
    <t>Gassen gekenmerkt door gevarenpictogram GHS03</t>
  </si>
  <si>
    <t>De andere gassen die niet vermeld zijn in groep 1 tot en met 3</t>
  </si>
  <si>
    <t>GEVAARLIJKE VLOEISTOFFEN</t>
  </si>
  <si>
    <t>ontvlambare vloeistoffen van gevarencategorie 1, 2 en 3 volgens de CLP-verordening met een vlampunt lager dan 55 °C</t>
  </si>
  <si>
    <t xml:space="preserve">- ontvlambare vloeistoffen van gevarencategorie 3, uitsluitend gekenmert door gevarenpictogram GHS02 volgens de CLP-verordening, met een vlampunt gelijk a of hoger dan 55 °C
- vloeibare brandstoffen en petroleumproducten gekenrmert door gevarenpictogram GHS02 volgens de CLP-verordening met een vlampunt gelijk aan of hoger </t>
  </si>
  <si>
    <t>vloeistoffen gekenmerkt door minstens één gevarenpictogram volgens de CLP-verordening, andere dan gevaarlijke vloeisoffen van groep 1 en groep 2</t>
  </si>
  <si>
    <t>LIJST VAN GEVARENAANDUIDINGEN (H-ZINNEN)</t>
  </si>
  <si>
    <t>Gevarenaanduidingen voor materiële gevaren</t>
  </si>
  <si>
    <t>H200</t>
  </si>
  <si>
    <t>H201</t>
  </si>
  <si>
    <t>H202</t>
  </si>
  <si>
    <t>H203</t>
  </si>
  <si>
    <t>H204</t>
  </si>
  <si>
    <t>H205</t>
  </si>
  <si>
    <t>H220</t>
  </si>
  <si>
    <t>H221</t>
  </si>
  <si>
    <t>H222</t>
  </si>
  <si>
    <t>H223</t>
  </si>
  <si>
    <t>H224</t>
  </si>
  <si>
    <t>H225</t>
  </si>
  <si>
    <t>H226</t>
  </si>
  <si>
    <t>H228</t>
  </si>
  <si>
    <t>H240</t>
  </si>
  <si>
    <t>H241</t>
  </si>
  <si>
    <t>H242</t>
  </si>
  <si>
    <t>H250</t>
  </si>
  <si>
    <t>H251</t>
  </si>
  <si>
    <t>H252</t>
  </si>
  <si>
    <t>H260</t>
  </si>
  <si>
    <t>H261</t>
  </si>
  <si>
    <t>H270</t>
  </si>
  <si>
    <t>H271</t>
  </si>
  <si>
    <t>H272</t>
  </si>
  <si>
    <t>H280</t>
  </si>
  <si>
    <t>H281</t>
  </si>
  <si>
    <t>H290</t>
  </si>
  <si>
    <t>Zelfontledende stoffen en mengsels, type B</t>
  </si>
  <si>
    <t>Organische peroxiden, type B</t>
  </si>
  <si>
    <t>Zelfontledende stoffen en mengsels, type C, D, E en F</t>
  </si>
  <si>
    <t>Organische peroxiden, type C, D, E en F</t>
  </si>
  <si>
    <t>Pyrofore vloeistoffen, gevarencategorie 1</t>
  </si>
  <si>
    <t>Pyrofore vaste stoffen, gevarencategorie 1</t>
  </si>
  <si>
    <t>Oxiderende gassen, gevarencategorie 1</t>
  </si>
  <si>
    <t>Oxiderende vloeistoffen, gevarencategorie 1</t>
  </si>
  <si>
    <t>Oxiderende vaste stoffen, gevarencategorie 1</t>
  </si>
  <si>
    <t>Oxiderende vloeistoffen, gevarencategorie 2 en 3</t>
  </si>
  <si>
    <t>Oxiderende vaste stoffen, gevarencategorie 2 en 3</t>
  </si>
  <si>
    <t>Gassen onder druk: sterk gekoeld vloeibaar gas</t>
  </si>
  <si>
    <t>Bijtend voor metalen, gevarencategorie 1</t>
  </si>
  <si>
    <t>Ontplofbare stoffen, instabiel</t>
  </si>
  <si>
    <t>Ontplofbare stoffen, subklasse 1.1</t>
  </si>
  <si>
    <t>Ontplofbare stoffen, subklasse 1.2</t>
  </si>
  <si>
    <t>Ontplofbare stoffen, subklasse 1.3</t>
  </si>
  <si>
    <t>Ontplofbare stoffen, subklasse 1.4</t>
  </si>
  <si>
    <t>Ontplofbare stoffen, subklasse 1.5</t>
  </si>
  <si>
    <t>Ontvlambare gassen, gevarencategorie 1</t>
  </si>
  <si>
    <t>Ontvlambare gassen, gevarencategorie 2</t>
  </si>
  <si>
    <t>Ontvlambare aerosolen, gevarencategorie 1</t>
  </si>
  <si>
    <t>Ontvlambare aerosolen, gevarencategorie 2</t>
  </si>
  <si>
    <t>Ontvlambare vloeistoffen, gevarencategorie 1</t>
  </si>
  <si>
    <t>Ontvlambare vloeistoffen, gevarencategorie 2</t>
  </si>
  <si>
    <t>Ontvlambare vloeistoffen, gevarencategorie 3</t>
  </si>
  <si>
    <t>Ontvlambare vaste stoffen, gevarencategorie 1 en 2</t>
  </si>
  <si>
    <t>Zelfontledende stoffen en mengsels, type A</t>
  </si>
  <si>
    <t>Organische peroxiden, type A</t>
  </si>
  <si>
    <t>Voor zelfverhitting vatbare stoffen en mengsels, gevarencategorie 1</t>
  </si>
  <si>
    <t>Voor zelfverhitting vatbare stoffen en mengsels, gevarencategorie 2</t>
  </si>
  <si>
    <t>Stoffen en mengsels die in contact met water ontvlambare gassen ontwikkelen, gevarencategorie 1</t>
  </si>
  <si>
    <t>Stoffen en mengsels die in contact met water ontvlambare gassen ontwikkelen, gevarencategorie 2 en 3</t>
  </si>
  <si>
    <t>Gassen onder druk: samengeperst gas; vloeibaar gas; opgelost gas</t>
  </si>
  <si>
    <t>Gevarenaanduidingen voor gezondheidsgevaren</t>
  </si>
  <si>
    <t>H300</t>
  </si>
  <si>
    <t>H301</t>
  </si>
  <si>
    <t>H302</t>
  </si>
  <si>
    <t>H304</t>
  </si>
  <si>
    <t>H310</t>
  </si>
  <si>
    <t>H311</t>
  </si>
  <si>
    <t>H312</t>
  </si>
  <si>
    <t>H314</t>
  </si>
  <si>
    <t>H315</t>
  </si>
  <si>
    <t>H317</t>
  </si>
  <si>
    <t>H318</t>
  </si>
  <si>
    <t>H319</t>
  </si>
  <si>
    <t>H330</t>
  </si>
  <si>
    <t>H331</t>
  </si>
  <si>
    <t>H332</t>
  </si>
  <si>
    <t>H334</t>
  </si>
  <si>
    <t>H335</t>
  </si>
  <si>
    <t>H336</t>
  </si>
  <si>
    <t>H340</t>
  </si>
  <si>
    <t>H341</t>
  </si>
  <si>
    <t>H350</t>
  </si>
  <si>
    <t>H351</t>
  </si>
  <si>
    <t>H360</t>
  </si>
  <si>
    <t>H361</t>
  </si>
  <si>
    <t>H362</t>
  </si>
  <si>
    <t>H370</t>
  </si>
  <si>
    <t>H371</t>
  </si>
  <si>
    <t>H372</t>
  </si>
  <si>
    <t>H373</t>
  </si>
  <si>
    <t>H300+H310</t>
  </si>
  <si>
    <t>H300+H330</t>
  </si>
  <si>
    <t>Acute orale toxiciteit, gevarencategorie 1 en 2</t>
  </si>
  <si>
    <t>Acute orale toxiciteit, gevarencategorie 3</t>
  </si>
  <si>
    <t>Acute orale toxiciteit, gevarencategorie 4</t>
  </si>
  <si>
    <t>Aspiratiegevaar, gevarencategorie 1</t>
  </si>
  <si>
    <t>Acute dermale toxiciteit, gevarencategorie 1 en 2</t>
  </si>
  <si>
    <t>Acute dermale toxiciteit, gevarencategorie 3</t>
  </si>
  <si>
    <t>Acute dermale toxiciteit, gevarencategorie 4</t>
  </si>
  <si>
    <t>Huidcorrosie/-irritatie, gevarencategorie 1A, 1B en 1C</t>
  </si>
  <si>
    <t>Huidcorrosie/-irritatie, gevarencategorie 2</t>
  </si>
  <si>
    <t>Huidsensibilisatie, gevarencategorie 1</t>
  </si>
  <si>
    <t>Ernstig oogletsel/oogirritatie, gevarencategorie 1</t>
  </si>
  <si>
    <t>Ernstig oogletsel/oogirritatie, gevarencategorie 2A</t>
  </si>
  <si>
    <t>Acute toxiciteit bij inademing, gevarencategorie 1 en 2</t>
  </si>
  <si>
    <t>Acute toxiciteit bij inademing, gevarencategorie 3</t>
  </si>
  <si>
    <t>Acute toxiciteit bij inademing, gevarencategorie 4</t>
  </si>
  <si>
    <t>Sensibilisatie van de luchtwegen, gevarencategorie 1</t>
  </si>
  <si>
    <t>Mutageniteit in geslachtscellen, gevarencategorie 1A en 1B</t>
  </si>
  <si>
    <t>Mutageniteit in geslachtscellen, gevarencategorie 2</t>
  </si>
  <si>
    <t>Kankerverwekkendheid, gevarencategorie 1A en 1B</t>
  </si>
  <si>
    <t>Kankerverwekkendheid, gevarencategorie 2</t>
  </si>
  <si>
    <t>Voortplantingstoxiciteit, gevarencategorie 1A en 1B</t>
  </si>
  <si>
    <t>Voortplantingstoxiciteit, gevarencategorie 2</t>
  </si>
  <si>
    <t>Specifieke doelorgaantoxiciteit bij eenmalige blootstelling, gevarencategorie 3, irritatie van de luchtwegen</t>
  </si>
  <si>
    <t>Specifieke doelorgaantoxiciteit bij eenmalige blootstelling, gevarencategorie 3, narcotische werking</t>
  </si>
  <si>
    <t>Voortplantingstoxiciteit, aanvullende categorie, effecten op en via lactatie</t>
  </si>
  <si>
    <t>Specifieke doelorgaantoxiciteit bij eenmalige blootstelling, gevarencategorie 1</t>
  </si>
  <si>
    <t>Specifieke doelorgaantoxiciteit bij eenmalige blootstelling, gevarencategorie 2</t>
  </si>
  <si>
    <t>Specifieke doelorgaantoxiciteit bij herhaalde blootstelling, gevarencategorie 1</t>
  </si>
  <si>
    <t>Specifieke doelorgaantoxiciteit bij herhaalde blootstelling, gevarencategorie 2</t>
  </si>
  <si>
    <t>Acute orale toxiciteit en acute dermale toxiciteit, gevarencategorie 1 en 2</t>
  </si>
  <si>
    <t>Acute orale toxiciteit en acute toxiciteit bij inademing, gevarencategorie 1 en 2</t>
  </si>
  <si>
    <t>H310+H330</t>
  </si>
  <si>
    <t>H300+H310+H330</t>
  </si>
  <si>
    <t>H301+H311</t>
  </si>
  <si>
    <t>H301+H331</t>
  </si>
  <si>
    <t>H311+H331</t>
  </si>
  <si>
    <t>H301+H311+H331</t>
  </si>
  <si>
    <t>H302+H312</t>
  </si>
  <si>
    <t>H301+H332</t>
  </si>
  <si>
    <t>H312+H332</t>
  </si>
  <si>
    <t>H302+H312+H332</t>
  </si>
  <si>
    <t>Gevarenaanduidingen voor milieugevaren</t>
  </si>
  <si>
    <t>H400</t>
  </si>
  <si>
    <t>H410</t>
  </si>
  <si>
    <t>H411</t>
  </si>
  <si>
    <t>H412</t>
  </si>
  <si>
    <t>H413</t>
  </si>
  <si>
    <t>H420</t>
  </si>
  <si>
    <t>Acuut gevaar voor het aquatisch milieu, gevarencategorie 1</t>
  </si>
  <si>
    <t>Chronisch gevaar voor het aquatisch milieu, gevarencategorie 1</t>
  </si>
  <si>
    <t>Chronisch gevaar voor het aquatisch milieu, gevarencategorie 2</t>
  </si>
  <si>
    <t>Chronisch gevaar voor het aquatisch milieu, gevarencategorie 3</t>
  </si>
  <si>
    <t>Chronisch gevaar voor het aquatisch milieu, gevarencategorie 4</t>
  </si>
  <si>
    <t>Gevaarlijk voor de ozonlaag, gevarencategorie 1</t>
  </si>
  <si>
    <t>LIJST VAN VOORZORGSMAATREGELEN (P-ZINNEN)</t>
  </si>
  <si>
    <t>Algemeen</t>
  </si>
  <si>
    <t>P101</t>
  </si>
  <si>
    <t>P102</t>
  </si>
  <si>
    <t>P103</t>
  </si>
  <si>
    <t>"Buiten het bereik van kinderen houden."</t>
  </si>
  <si>
    <t>"Alvorens te gebruiken, het etiket lezen."</t>
  </si>
  <si>
    <t>Voorzorgsmaatregelen in verband met preventie</t>
  </si>
  <si>
    <t>P201</t>
  </si>
  <si>
    <t>P202</t>
  </si>
  <si>
    <t>"Alvorens te gebruiken de speciale aanwijzingen raadplegen."</t>
  </si>
  <si>
    <t>P210</t>
  </si>
  <si>
    <t>P211</t>
  </si>
  <si>
    <t>P220</t>
  </si>
  <si>
    <t>P221</t>
  </si>
  <si>
    <t>P222</t>
  </si>
  <si>
    <t>P223</t>
  </si>
  <si>
    <t>P230</t>
  </si>
  <si>
    <t>P231</t>
  </si>
  <si>
    <t>P232</t>
  </si>
  <si>
    <t>P233</t>
  </si>
  <si>
    <t>P234</t>
  </si>
  <si>
    <t>P235</t>
  </si>
  <si>
    <t>P240</t>
  </si>
  <si>
    <t>P241</t>
  </si>
  <si>
    <t>P242</t>
  </si>
  <si>
    <t>P243</t>
  </si>
  <si>
    <t>P244</t>
  </si>
  <si>
    <t>P250</t>
  </si>
  <si>
    <t>P251</t>
  </si>
  <si>
    <t>P260</t>
  </si>
  <si>
    <t>P261</t>
  </si>
  <si>
    <t>P262</t>
  </si>
  <si>
    <t>P263</t>
  </si>
  <si>
    <t>P264</t>
  </si>
  <si>
    <t>P270</t>
  </si>
  <si>
    <t>P271</t>
  </si>
  <si>
    <t>P272</t>
  </si>
  <si>
    <t>P273</t>
  </si>
  <si>
    <t>P280</t>
  </si>
  <si>
    <t>P281</t>
  </si>
  <si>
    <t>P282</t>
  </si>
  <si>
    <t>P283</t>
  </si>
  <si>
    <t>P284</t>
  </si>
  <si>
    <t>"Contact met de lucht vermijden."</t>
  </si>
  <si>
    <t>"Onder inert gas werken."</t>
  </si>
  <si>
    <t>"Tegen vocht beschermen."</t>
  </si>
  <si>
    <t>"In goed gesloten verpakking bewaren."</t>
  </si>
  <si>
    <t>"Uitsluitend in de oorspronkelijke verpakking bewaren."</t>
  </si>
  <si>
    <t>"Koel bewaren."</t>
  </si>
  <si>
    <t>"Opslag- en opvangreservoir aarden."</t>
  </si>
  <si>
    <t>"Uitsluitend vonkvrij gereedschap gebruiken."</t>
  </si>
  <si>
    <t>"Reduceerventielen vrij van olie en vet houden."</t>
  </si>
  <si>
    <t>"Contact met de ogen, de huid of de kleding vermijden."</t>
  </si>
  <si>
    <t>"Bij zwangerschap of borstvoeding aanraking vermijden."</t>
  </si>
  <si>
    <t>"Na het werken met dit product ... grondig wassen."</t>
  </si>
  <si>
    <t>"Niet eten, drinken of roken tijdens het gebruik van dit product."</t>
  </si>
  <si>
    <t>"Alleen buiten of in een goed geventileerde ruimte gebruiken."</t>
  </si>
  <si>
    <t>"Verontreinigde werkkleding mag de werkruimte niet verlaten."</t>
  </si>
  <si>
    <t>"Voorkom lozing in het milieu."</t>
  </si>
  <si>
    <t>"De nodige persoonlijke beschermingsuitrusting gebruiken."</t>
  </si>
  <si>
    <t>"Adembescherming dragen."</t>
  </si>
  <si>
    <t>P285</t>
  </si>
  <si>
    <t>P231+P232</t>
  </si>
  <si>
    <t>P235+P410</t>
  </si>
  <si>
    <t>"Onder inert gas werken. Tegen vocht beschermen."</t>
  </si>
  <si>
    <t>"Koel bewaren. Tegen zonlicht beschermen."</t>
  </si>
  <si>
    <t>Voorzorgsmaatregelen in verband met reactie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</si>
  <si>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</si>
  <si>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</si>
  <si>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</si>
  <si>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</si>
  <si>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</si>
  <si>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</si>
  <si>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</si>
  <si>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</si>
  <si>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</si>
  <si>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</si>
  <si>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</si>
  <si>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</si>
  <si>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</si>
  <si>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</si>
  <si>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</si>
  <si>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P320</t>
  </si>
  <si>
    <t>P321</t>
  </si>
  <si>
    <t>P322</t>
  </si>
  <si>
    <t>P330</t>
  </si>
  <si>
    <t>P331</t>
  </si>
  <si>
    <t>P332</t>
  </si>
  <si>
    <t>P333</t>
  </si>
  <si>
    <t>P334</t>
  </si>
  <si>
    <t>P335</t>
  </si>
  <si>
    <t>P336</t>
  </si>
  <si>
    <t>P337</t>
  </si>
  <si>
    <t>P338</t>
  </si>
  <si>
    <t>P340</t>
  </si>
  <si>
    <t>P341</t>
  </si>
  <si>
    <t>P342</t>
  </si>
  <si>
    <t>"Een arts raadplegen."</t>
  </si>
  <si>
    <t>"Bij onwel voelen een arts raadplegen."</t>
  </si>
  <si>
    <t>"Onmiddellijk een arts raadplegen."</t>
  </si>
  <si>
    <t>"Specifieke behandeling dringend vereist (zie ... op dit etiket)."</t>
  </si>
  <si>
    <t>"Specifieke behandeling vereist (zie ... op dit etiket)."</t>
  </si>
  <si>
    <t>"Specifieke maatregelen (zie ... op dit etiket)."</t>
  </si>
  <si>
    <t>"De mond spoelen."</t>
  </si>
  <si>
    <t>"Bij huidirritatie: "</t>
  </si>
  <si>
    <t>"Bij huidirritatie of uitslag: "</t>
  </si>
  <si>
    <t>"Losse deeltjes van de huid afvegen."</t>
  </si>
  <si>
    <t>"Bij aanhoudende oogirritatie: "</t>
  </si>
  <si>
    <t>"Bij ademhalingssymptomen: "</t>
  </si>
  <si>
    <t>P350</t>
  </si>
  <si>
    <t>P351</t>
  </si>
  <si>
    <t>P352</t>
  </si>
  <si>
    <t>P353</t>
  </si>
  <si>
    <t>P360</t>
  </si>
  <si>
    <t>P361</t>
  </si>
  <si>
    <t>P362</t>
  </si>
  <si>
    <t>P363</t>
  </si>
  <si>
    <t>P370</t>
  </si>
  <si>
    <t>P371</t>
  </si>
  <si>
    <t>P372</t>
  </si>
  <si>
    <t>P373</t>
  </si>
  <si>
    <t>P374</t>
  </si>
  <si>
    <t>P375</t>
  </si>
  <si>
    <t>P376</t>
  </si>
  <si>
    <t>P377</t>
  </si>
  <si>
    <t>P378</t>
  </si>
  <si>
    <t>P380</t>
  </si>
  <si>
    <t>P381</t>
  </si>
  <si>
    <t>P390</t>
  </si>
  <si>
    <t>P391</t>
  </si>
  <si>
    <t>P301+P310</t>
  </si>
  <si>
    <t>P301+P312</t>
  </si>
  <si>
    <t>P301+P330+P331</t>
  </si>
  <si>
    <t>P302+P334</t>
  </si>
  <si>
    <t>P302+P350</t>
  </si>
  <si>
    <t>P302+P352</t>
  </si>
  <si>
    <t>"Voorzichtig wassen met veel water en zeep."</t>
  </si>
  <si>
    <t>"Met veel water en zeep wassen."</t>
  </si>
  <si>
    <t>"Huid met water afspoelen/afdouchen."</t>
  </si>
  <si>
    <t>"Verontreinigde kleding onmiddellijk uittrekken."</t>
  </si>
  <si>
    <t>"In geval van brand: "</t>
  </si>
  <si>
    <t>"In geval van grote brand en grote hoeveelheden: "</t>
  </si>
  <si>
    <t>"Ontploffingsgevaar in geval van brand."</t>
  </si>
  <si>
    <t>"Met normale voorzorgen vanaf een redelijke afstand blussen."</t>
  </si>
  <si>
    <t>"Op afstand blussen omwille van ontploffingsgevaar."</t>
  </si>
  <si>
    <t>"Het lek dichten als dat veilig gedaan kan worden."</t>
  </si>
  <si>
    <t>"Evacueren."</t>
  </si>
  <si>
    <t>P303+P361+P353</t>
  </si>
  <si>
    <t>P304+P340</t>
  </si>
  <si>
    <t>P304+P341</t>
  </si>
  <si>
    <t>P305+P351+P338</t>
  </si>
  <si>
    <t>P306+P360</t>
  </si>
  <si>
    <t>P307+P311</t>
  </si>
  <si>
    <t>P308+P313</t>
  </si>
  <si>
    <t>P309+P311</t>
  </si>
  <si>
    <t>P332+P313</t>
  </si>
  <si>
    <t>P333+P313</t>
  </si>
  <si>
    <t>P335+P334</t>
  </si>
  <si>
    <t>P337+P313</t>
  </si>
  <si>
    <t>P342+P311</t>
  </si>
  <si>
    <t>P370+P376</t>
  </si>
  <si>
    <t>P370+P378</t>
  </si>
  <si>
    <t>P370+P380</t>
  </si>
  <si>
    <t>P370+P380+P375</t>
  </si>
  <si>
    <t>P371+P380+P375</t>
  </si>
  <si>
    <t>"NA (mogelijke) blootstelling: een arts raadplegen."</t>
  </si>
  <si>
    <t>"Bij huidirritatie: een arts raadplegen."</t>
  </si>
  <si>
    <t>"Bij huidirritatie of uitslag: een arts raadplegen."</t>
  </si>
  <si>
    <t>"Bij aanhoudende oogirritatie: een arts raadplegen."</t>
  </si>
  <si>
    <t>"In geval van brand: evacueren."</t>
  </si>
  <si>
    <t>Voorzorgsmaatregelen in verband met opslag</t>
  </si>
  <si>
    <t>P401</t>
  </si>
  <si>
    <t>"... bewaren."</t>
  </si>
  <si>
    <t>P402</t>
  </si>
  <si>
    <t>"Op een droge plaats bewaren."</t>
  </si>
  <si>
    <t>P403</t>
  </si>
  <si>
    <t>"Op een goed geventileerde plaats bewaren."</t>
  </si>
  <si>
    <t>P404</t>
  </si>
  <si>
    <t>"In gesloten verpakking bewaren."</t>
  </si>
  <si>
    <t>P405</t>
  </si>
  <si>
    <t>"Achter slot bewaren."</t>
  </si>
  <si>
    <t>P406</t>
  </si>
  <si>
    <t>P407</t>
  </si>
  <si>
    <t>P410</t>
  </si>
  <si>
    <t>"Tegen zonlicht beschermen."</t>
  </si>
  <si>
    <t>P411</t>
  </si>
  <si>
    <t>P412</t>
  </si>
  <si>
    <t>"Niet blootstellen aan temperaturen boven 50 °C/122 °F."</t>
  </si>
  <si>
    <t>P413</t>
  </si>
  <si>
    <t>P420</t>
  </si>
  <si>
    <t>"Gescheiden van ander materiaal bewaren."</t>
  </si>
  <si>
    <t>P422</t>
  </si>
  <si>
    <t>"Onder ... bewaren."</t>
  </si>
  <si>
    <t>P402+P404</t>
  </si>
  <si>
    <t>P403+P233</t>
  </si>
  <si>
    <t>P403+P235</t>
  </si>
  <si>
    <t>"Op een goed geventileerde plaats bewaren. Koel bewaren."</t>
  </si>
  <si>
    <t>P410+P402</t>
  </si>
  <si>
    <t>P410+P412</t>
  </si>
  <si>
    <t>P411+P235</t>
  </si>
  <si>
    <t>Voorzorgsmaatregelen in verband met verwijdering</t>
  </si>
  <si>
    <t>P501</t>
  </si>
  <si>
    <t>BIJKOMENDE GEVARENINFORMATIE</t>
  </si>
  <si>
    <t>Materiële eigenschappen</t>
  </si>
  <si>
    <t>EUH001</t>
  </si>
  <si>
    <t>EUH006</t>
  </si>
  <si>
    <t>EUH014</t>
  </si>
  <si>
    <t>EUH018</t>
  </si>
  <si>
    <t>EUH019</t>
  </si>
  <si>
    <t>EUH044</t>
  </si>
  <si>
    <t>Gezondheidseigenschappen</t>
  </si>
  <si>
    <t>In droge toestand ontplofbaar</t>
  </si>
  <si>
    <t>Ontplofbaar met en zonder lucht</t>
  </si>
  <si>
    <t>Reageert heftig met water</t>
  </si>
  <si>
    <t>Kan bij gebruik een ontvlambaar/ontplofbaar damp-luchtmengsel vormen</t>
  </si>
  <si>
    <t>Kan ontplofbare peroxiden vormen</t>
  </si>
  <si>
    <t>Ontploffingsgevaar bij verwarming in afgesloten toestand</t>
  </si>
  <si>
    <t>EUH029</t>
  </si>
  <si>
    <t>EUH066</t>
  </si>
  <si>
    <t>EUH070</t>
  </si>
  <si>
    <t>EUH071</t>
  </si>
  <si>
    <t>Milieueigenschappen</t>
  </si>
  <si>
    <t>EUH059</t>
  </si>
  <si>
    <t>Gevaarlijk voor de ozonlaag</t>
  </si>
  <si>
    <t>Vormt giftig gas in contact met water</t>
  </si>
  <si>
    <t>EUH031</t>
  </si>
  <si>
    <t>EUH032</t>
  </si>
  <si>
    <t>Vormt giftig gas in contact met zuren</t>
  </si>
  <si>
    <t>Vormt zeer giftig gas in contact met zuren</t>
  </si>
  <si>
    <t>Herhaalde blootstellingkan een droge of een gebarste huid veroorzaken</t>
  </si>
  <si>
    <t>Giftig bij oogcontact</t>
  </si>
  <si>
    <t>Bijtend voor de luchtwegen</t>
  </si>
  <si>
    <t>AANVULLENDE ETIKETTERINGSELEMENTEN</t>
  </si>
  <si>
    <t>EUH201</t>
  </si>
  <si>
    <t>EUH201/A</t>
  </si>
  <si>
    <t>EUH202</t>
  </si>
  <si>
    <t>EUH203</t>
  </si>
  <si>
    <t>EUH204</t>
  </si>
  <si>
    <t>EUH205</t>
  </si>
  <si>
    <t>EUH206</t>
  </si>
  <si>
    <t>EUH207</t>
  </si>
  <si>
    <t>EUH208</t>
  </si>
  <si>
    <t>EUH209</t>
  </si>
  <si>
    <t>EUH209A</t>
  </si>
  <si>
    <t>EUH210</t>
  </si>
  <si>
    <t>EUH401</t>
  </si>
  <si>
    <t>Volg de gebruiksaanwijzing om gevaar voor de menselijke gezondheid en het milieu te voorkomen</t>
  </si>
  <si>
    <t>Bevat lood.  Mag niet worden gebruikt voor voorwerpen waarin kinderen kunnen bijten of waaraan kinderen kunnen zuigen.</t>
  </si>
  <si>
    <t>Let op!  Bevat lood.</t>
  </si>
  <si>
    <t>Cyanoacrylaat.  Gevaarlijk.  Kleeft binnen enkele seconden aan huid en oogleden.  Buiten het bereik van kinderen houden.</t>
  </si>
  <si>
    <t>Bevat zeswaardig chroom.  Kan een allergische reactie veroorzaken.</t>
  </si>
  <si>
    <t>Bevat isocyanaten.  Kan een allergische reactie veroorzaken.</t>
  </si>
  <si>
    <t>Bevat epoxyverbindingen.  Kan een allergische reactie veroorzaken.</t>
  </si>
  <si>
    <t>Let op!  Niet in combinatie met andere producten gebruiken.  Er kunnen gevaarlijke gassen (chloor) vrijkomen.</t>
  </si>
  <si>
    <t>Let op!  Bevat cadmium.  Bij het gebruik ontwikkelen zich gevaarlijke dampen.  Zie de aanwijzingen van de fabrikant.  Neem de veiligheidsvoorschriften in acht.</t>
  </si>
  <si>
    <t>Bevat &lt;naam van de sensibiliserende stof&gt;.  Kan een allergische reactie veroorzaken.</t>
  </si>
  <si>
    <t>Kan bij gebruik licht ontvlambaar worden.</t>
  </si>
  <si>
    <t>Kan bij gebruik ontvlambaar worden.</t>
  </si>
  <si>
    <t>Veiligheidsinformatieblad op verzoek verkrijgbaar.</t>
  </si>
  <si>
    <t>"Bij het inwinnen van medisch advies, de verpakking of het etiket ter beschikking houden."</t>
  </si>
  <si>
    <t>"Pas gebruiken nadat u alle veiligheidsvoorschriften gelezen en begrepen heeft."</t>
  </si>
  <si>
    <t>"Verwijderd houden van warmte/vonken/open vuur/hete oppervlakke - niet roken."</t>
  </si>
  <si>
    <t>"Niet in een open vuur of op andere ontstekingsbronnen spuiten."</t>
  </si>
  <si>
    <t>"Vermenging met brandbare stoffen ... absoluut vermijden."</t>
  </si>
  <si>
    <t>"Van kleding / … / brandbare stoffen verwijderd houden/bewaren."</t>
  </si>
  <si>
    <t>"Contact met water vermijden in verband met een heftige reactie en een mogelijk wolkbrand."</t>
  </si>
  <si>
    <t>"Vochtig houden met ..."</t>
  </si>
  <si>
    <t>"Explosieveilige elektrische / ventilatie- / verlichtings- / … apparatuur gebruiken."</t>
  </si>
  <si>
    <t>"Voorzorgsmaatregelen treffen tegen ontladingen van statische elektriciteit."</t>
  </si>
  <si>
    <t>"Malen / schokken / … wrijving vermijden."</t>
  </si>
  <si>
    <t>"Houder onder druk: ook na gebruik niet doorboren of verbranden."</t>
  </si>
  <si>
    <t>"Stof / rook / gas / nevel / damp / spuitnevel niet inademen."</t>
  </si>
  <si>
    <t xml:space="preserve">"Inademing van stof / rook / gas / nevel / damp / spuitnevel vermijden." </t>
  </si>
  <si>
    <t>"Beschermende handschoenen / beschermende kleding / oogbescherming dragen."</t>
  </si>
  <si>
    <t>"Vuur / vlambestendige / brandwerende kleding dragen."</t>
  </si>
  <si>
    <t>"Bij ontoereikende ventilatie een geschikte adembescherming dragen."</t>
  </si>
  <si>
    <t>"Na inslikken: "</t>
  </si>
  <si>
    <t>"Bij contact met de huid: "</t>
  </si>
  <si>
    <t>"Bij contact met de huid (of het haar): "</t>
  </si>
  <si>
    <t>"Na inademing: "</t>
  </si>
  <si>
    <t>"Bij contact met de ogen: "</t>
  </si>
  <si>
    <t>"Na morsen op kleding: "</t>
  </si>
  <si>
    <t>"Na blootstelling: "</t>
  </si>
  <si>
    <t>"Na (mogelijke) blootstelling: "</t>
  </si>
  <si>
    <t>"Na blootstelling of bij onwel voelen: "</t>
  </si>
  <si>
    <t>"In koud water onderdompelen / nat verband aanbrengen."</t>
  </si>
  <si>
    <t>"Bevroren lichaamsdelen met lauw water ontdooien. Niet wrijven op de betrokken platsen."</t>
  </si>
  <si>
    <t>Contactlenzen verwijderen, indien mogelijk.  Blijven spoelen."</t>
  </si>
  <si>
    <t>"Bij ademhalingsmoeilijkheden het slachtoffer in de frisse lucht brengen en laten rusten in een houding die het ademen vergemakkelijkt."</t>
  </si>
  <si>
    <t>"Voorzichtig afspoelen met water gedurende een aantal minuten."</t>
  </si>
  <si>
    <t>"Verontreinigde kleding en huid onmiddellijk met veel water afspoelen en pas daarna kleding uittrekken?"</t>
  </si>
  <si>
    <t>"Verontreinigde kleding uittrekken en wassen alvorens deze opnieuw te gebruiken."</t>
  </si>
  <si>
    <t>"Verontreinigde kleding wassen alvorens deze opnieuw te gebruiken."</t>
  </si>
  <si>
    <t>"Brand door lekkend gas: niet blussen, tenzij het lek veilig gedicht kan worden."</t>
  </si>
  <si>
    <t>"Alle ontstekingsbronnen wegnemen als dat veilig gedaan kan worden."</t>
  </si>
  <si>
    <t>"Gelekte / gemorste stof opnemen om materiële schade te vermijden."</t>
  </si>
  <si>
    <t>"Gelekte / gemorste stof opruimen."</t>
  </si>
  <si>
    <t>"Losse deeltjes van de huid afvegen. In koud water onderdompelen / nat verband aanbrengen."</t>
  </si>
  <si>
    <t>"In geval van brand: evacueren. Op afstand blussen omwille van ontploffingsgevaar."</t>
  </si>
  <si>
    <t>"In corrosiebestendige / ... houder met corrosiebestendige binnenbekleding bewaren."</t>
  </si>
  <si>
    <t>"Ruimte laten tussen stapels / pallets."</t>
  </si>
  <si>
    <t>"Bulkmateriaal, indien meer dan ... Kg / ... lbs, bij temperaturen van maximaal … °C / … °F bewaren."</t>
  </si>
  <si>
    <t>"Op een droge plaats bewaren. In gesloten verpakking bewaren."</t>
  </si>
  <si>
    <t>"Op een goed geventileerde plaats bewaren. In goed gesloten verpakking bewaren."</t>
  </si>
  <si>
    <t>"Tegen zonlicht beschermen. Op een goed geventileerde plaats bewaren."</t>
  </si>
  <si>
    <t>"Tegen zonlicht beschermen. Niet blootstellen aan temperaturen boven 50 °C / 122 °F."</t>
  </si>
  <si>
    <t>"Bij maximaal ... °C / ... °F bewaren.  Koel bewaren."</t>
  </si>
  <si>
    <t>"Inhoud/verpakking afvoeren naar ..."</t>
  </si>
  <si>
    <t>Acute dermale toxiciteit en acute toxiciteit bij inademing, gevarencategorie 1 en 2</t>
  </si>
  <si>
    <t>Acute orale toxiciteit, acute dermale toxiciteit en acute toxiciteit bij inademing, gevarencategorie 1 en 2</t>
  </si>
  <si>
    <t>Acute orale toxiciteit en acute dermale toxiciteit, gevarencategorie 3</t>
  </si>
  <si>
    <t>Acute orale toxiciteit en acute toxiciteit bij inademing, gevarencategorie 3</t>
  </si>
  <si>
    <t>Acute dermale toxiciteit en acute toxiciteit bij inademing, gevarencategorie 3</t>
  </si>
  <si>
    <t>Acute orale toxiciteit, acute dermale toxiciteit en acute toxiciteit bij inademing, gevarencategorie 2</t>
  </si>
  <si>
    <t>t</t>
  </si>
  <si>
    <t>Acute orale toxiciteit en acute dermale toxiciteit, gevarencategorie 4</t>
  </si>
  <si>
    <t>Acute orale toxiciteit en acute toxiciteit bij inademing, gevarencategorie 4</t>
  </si>
  <si>
    <t>Acute dermale toxiciteit en acute toxiciteit bij inademing, gevarencategorie 4</t>
  </si>
  <si>
    <t>Acute orale toxiciteit, acute dermale toxiciteit en acute toxiciteit bij inademing, gevarencategorie</t>
  </si>
  <si>
    <t>"Onmiddellijk een antigifcentrum of een arts raadplegen."</t>
  </si>
  <si>
    <t>"Een antigifcentrum of een arts raadplegen."</t>
  </si>
  <si>
    <t>"Bij onwel voelen een antigifcentrum of een arts raadplegen."</t>
  </si>
  <si>
    <t>"Geen braken opwekken."</t>
  </si>
  <si>
    <t>"Niet blussen wanneer het vuur de ontplofbare stoffen bereikt."</t>
  </si>
  <si>
    <t>"Na inslikken: onmiddellijk een antigifcentrum of een arts raadplegen."</t>
  </si>
  <si>
    <t>"Na inslikken: bij onwel voelen een antigifcentrum of een arts raadplegen."</t>
  </si>
  <si>
    <t>"Na inslikken: de mond spoelen -- Geen braken opwekken."</t>
  </si>
  <si>
    <t>"Bijcontact met de huid: in koud water onderdompelen / nat verband opbrengen."</t>
  </si>
  <si>
    <t>"Bij contact met de huid: voorzichtig wassen met veel water en zeep."</t>
  </si>
  <si>
    <t>"Bij contact met de huid (of het haar): verontreinigde kleding onmiddellijk uittrekken - huid met water afspoelen / douchen."</t>
  </si>
  <si>
    <t>"Na inademing: het slachtoffer in de frisse lucht brengen en laten rusten in een houding die het ademen vergemakkelijkt."</t>
  </si>
  <si>
    <t>"Na inademing: bij ademhalingsmoeilijkheden het slachtoffer in de frisse lucht brengen en laten rusten in een houding die het ademen vergemakkelijkt."</t>
  </si>
  <si>
    <t>"Bij contact met de ogen: voorzichtig afspoelen met water gedurende een aantal minuten; contactlenzen verwijderen, indien mogelijk; blijven spoelen."</t>
  </si>
  <si>
    <t>"Na morsen op kleding: verontreinigde kleding en huid onmiddellijk met veel water afspoelen en pas daarna kleding uittrekken."</t>
  </si>
  <si>
    <t>"NA blootstelling: een antigifcentrum of een arts raadplegen."</t>
  </si>
  <si>
    <t>"NA blootstelling of bij onwel voelen: een antigifcentrum of een arts raadplegen."</t>
  </si>
  <si>
    <t>"Bij ademhalingssymptomen: een antigifcentrum of een arts raadplegen."</t>
  </si>
  <si>
    <t>"In geval van brand: het lek dichten als dat veilig gedaan kan worden."</t>
  </si>
  <si>
    <t>"In geval van brand: blussen met ..."</t>
  </si>
  <si>
    <t>"In geval van grote brand en grote hoeveelheden: evacueren  Op afstand blussen omwille van ontploffingsgevaar."</t>
  </si>
  <si>
    <t>"Bij maximaal ... °C /... °F bewaren."</t>
  </si>
  <si>
    <t>"Bij contact met de huid: met veel water en zeep wassen."</t>
  </si>
  <si>
    <t>"Blussen met ..."</t>
  </si>
  <si>
    <t>"Het slachtoffer in de frisse lucht brengen en laten rusten in een houding die het ademen vergemakkelijkt."</t>
  </si>
  <si>
    <t>"Koude-isolerende handschoenen / gelaatsbescherming / oogbescherming dragen."</t>
  </si>
  <si>
    <t>categorie 4</t>
  </si>
  <si>
    <t>categorie 1A</t>
  </si>
  <si>
    <t>categorie 1B</t>
  </si>
  <si>
    <t>categorie 1C</t>
  </si>
  <si>
    <t>x</t>
  </si>
  <si>
    <t>IBC</t>
  </si>
  <si>
    <t>KOOKPUNT</t>
  </si>
  <si>
    <t>GHS02</t>
  </si>
  <si>
    <t>BLOOTSTELLING</t>
  </si>
  <si>
    <t>Ernst (E)</t>
  </si>
  <si>
    <t>Kans (P)</t>
  </si>
  <si>
    <t>Frequentie (F)</t>
  </si>
  <si>
    <t>Risico (RECESS)</t>
  </si>
  <si>
    <t xml:space="preserve">Contact </t>
  </si>
  <si>
    <t>H-zinnen</t>
  </si>
  <si>
    <t>de risicozin krijgt de score 0 als H317 in de SDS is vermeld</t>
  </si>
  <si>
    <t>score</t>
  </si>
  <si>
    <t>blanco</t>
  </si>
  <si>
    <t>H229</t>
  </si>
  <si>
    <t>H-code</t>
  </si>
  <si>
    <t>R-code</t>
  </si>
  <si>
    <t>R Phrases (EU)
H Phrases (GHS)</t>
  </si>
  <si>
    <t>Not Classified</t>
  </si>
  <si>
    <t>R38</t>
  </si>
  <si>
    <t>causes skin irritation;</t>
  </si>
  <si>
    <t>R36</t>
  </si>
  <si>
    <t xml:space="preserve">causes serious eye irritation; </t>
  </si>
  <si>
    <t>R37</t>
  </si>
  <si>
    <t>may cause respiratory irritation;</t>
  </si>
  <si>
    <t>R67</t>
  </si>
  <si>
    <t>may cause drowsiness or dizziness;</t>
  </si>
  <si>
    <t>R20</t>
  </si>
  <si>
    <t>harmful if swallowed;</t>
  </si>
  <si>
    <t>R21</t>
  </si>
  <si>
    <t>harmful in contact with skin;</t>
  </si>
  <si>
    <t>R43</t>
  </si>
  <si>
    <t>May cause an allergic skin reaction;</t>
  </si>
  <si>
    <t>R41</t>
  </si>
  <si>
    <t>causes serious eye damage;</t>
  </si>
  <si>
    <t>R22</t>
  </si>
  <si>
    <t>harmful if inhaled;</t>
  </si>
  <si>
    <t>R42</t>
  </si>
  <si>
    <t xml:space="preserve">may cause allergy or asthma symptoms or breathing difficulties if inhaled; </t>
  </si>
  <si>
    <t>R68</t>
  </si>
  <si>
    <t>R40</t>
  </si>
  <si>
    <t xml:space="preserve">suspected of causing cancer; </t>
  </si>
  <si>
    <t>R63+R63</t>
  </si>
  <si>
    <t>suspected of damaging fertility or the unborn child;</t>
  </si>
  <si>
    <t>R64</t>
  </si>
  <si>
    <t xml:space="preserve">may cause harm to  breast-fed children; </t>
  </si>
  <si>
    <t>may cause damage to organs;</t>
  </si>
  <si>
    <t>R48</t>
  </si>
  <si>
    <t>causes damage to organs through prolonged or repeated exposure exposure cause the ahazard;</t>
  </si>
  <si>
    <t>may cause damage to organs through prolonged or repeated exposure exposure cause the hazard;</t>
  </si>
  <si>
    <t>R23</t>
  </si>
  <si>
    <t>toxic if swallowed;</t>
  </si>
  <si>
    <t>R65</t>
  </si>
  <si>
    <t>may be fatal if swallowed and enters airways;</t>
  </si>
  <si>
    <t>R24</t>
  </si>
  <si>
    <t>toxic in contact with skin;</t>
  </si>
  <si>
    <t>R34+R35</t>
  </si>
  <si>
    <t>causes severe skin burns and eye damage;</t>
  </si>
  <si>
    <t>R25</t>
  </si>
  <si>
    <t>toxic if inhaled;</t>
  </si>
  <si>
    <t>R46</t>
  </si>
  <si>
    <t xml:space="preserve">may cause genetic defects exposure cause the hazard; </t>
  </si>
  <si>
    <t>R45+R49</t>
  </si>
  <si>
    <t xml:space="preserve">may cause cancer; </t>
  </si>
  <si>
    <t>R60+R61</t>
  </si>
  <si>
    <t>may damage fertility or the unborn child;</t>
  </si>
  <si>
    <t>R39</t>
  </si>
  <si>
    <t>causes damage to organs;</t>
  </si>
  <si>
    <t>R26</t>
  </si>
  <si>
    <t xml:space="preserve">fatal if swallowed; </t>
  </si>
  <si>
    <t>R27</t>
  </si>
  <si>
    <t xml:space="preserve">fatal in contact with skin; </t>
  </si>
  <si>
    <t>R28</t>
  </si>
  <si>
    <t xml:space="preserve">fatal if inhaled; </t>
  </si>
  <si>
    <t>Health Effect Rating</t>
  </si>
  <si>
    <t>H-zin 1</t>
  </si>
  <si>
    <t>H-zin 2</t>
  </si>
  <si>
    <t>H-zin 3</t>
  </si>
  <si>
    <t>H-zin 4</t>
  </si>
  <si>
    <t>H-zin 5</t>
  </si>
  <si>
    <t>H-zin 6</t>
  </si>
  <si>
    <t>H-zin 7</t>
  </si>
  <si>
    <t>H-zin 8</t>
  </si>
  <si>
    <t>H-zin 9</t>
  </si>
  <si>
    <t>H-zin 10</t>
  </si>
  <si>
    <t>In droge toestand ontplofbaar.</t>
  </si>
  <si>
    <t>Ontplofbaar met en zonder lucht.</t>
  </si>
  <si>
    <t>Reageert heftig met water.</t>
  </si>
  <si>
    <t>Kan bij gebruik een ontvlambaar/ontplofbaar damp-luchtmengsel vormen.</t>
  </si>
  <si>
    <t>Kan ontplofbare peroxiden vormen.</t>
  </si>
  <si>
    <t>Ontploffingsgevaar bij verwarming in afgesloten toestand.</t>
  </si>
  <si>
    <t>Vormt giftig gas in contact met water.</t>
  </si>
  <si>
    <t>Vormt giftig gas in contact met zuren.</t>
  </si>
  <si>
    <t>Vormt zeer giftig gas in contact met zuren.</t>
  </si>
  <si>
    <t>Herhaalde blootstelling kan een droge of een gebarsten huid veroorzaken.</t>
  </si>
  <si>
    <t>Giftig bij oogcontact.</t>
  </si>
  <si>
    <t>Bijtend voor de luchtwegen.</t>
  </si>
  <si>
    <t>Bevat lood. Mag niet worden gebruikt voor voorwerpen waarin kinderen kunnen bijten of waaraan kinderen kunnen zuigen.EUH201A(*)	Let op! Bevat lood."</t>
  </si>
  <si>
    <t>Cyanoacrylaat. Gevaarlijk. Kleeft binnen enkele seconden aan huid en oogleden. Buiten het bereik van kinderen houden.</t>
  </si>
  <si>
    <t>Bevat zeswaardig chroom. Kan een allergische reactie veroorzaken.</t>
  </si>
  <si>
    <t>Bevat isocyanaten. Kan een allergische reactie veroorzaken.</t>
  </si>
  <si>
    <t>Bevat epoxyverbindingen. Kan een allergische reactie veroorzaken.</t>
  </si>
  <si>
    <t>Let op! Niet in combinatie met andere producten gebruiken. Er kunnen gevaarlijke gassen (chloor) vrijkomen.</t>
  </si>
  <si>
    <t>Let op! Bevat cadmium. Bij het gebruik ontwikkelen zich gevaarlijke dampen. Zie de aanwijzigen van de fabrikant. Neem de veiligheidsvoorschriften in acht.</t>
  </si>
  <si>
    <t>Bevat &lt;naam van de sensibiliserende stof&gt;. Kan een allergische reactie veroorzaken.</t>
  </si>
  <si>
    <t>Volg de gebruiksaanwijzing om gevaar voor de menselijke gezondheid en het milieu te voorkomen.</t>
  </si>
  <si>
    <t>Instabiele ontplofbare stof.</t>
  </si>
  <si>
    <t>Ontplofbare stof: gevaar voor massa-explosie.</t>
  </si>
  <si>
    <t>Ontplofbare stof, ernstig gevaar voor scherfwerking.</t>
  </si>
  <si>
    <t>Ontplofbare stof; gevaar voor brand, luchtdrukwerking of scherfwerking.</t>
  </si>
  <si>
    <t>Gevaar voor brand of scherfwerking.</t>
  </si>
  <si>
    <t>Gevaar voor massa-explosie bij brand.</t>
  </si>
  <si>
    <t>Zeer licht ontvlambaar gas.</t>
  </si>
  <si>
    <t>Ontvlambaar gas.</t>
  </si>
  <si>
    <t>Zeer licht ontvlambare aerosol.</t>
  </si>
  <si>
    <t>Ontvlambare aerosol.</t>
  </si>
  <si>
    <t>Zeer licht ontvlambare vloeistof en damp.</t>
  </si>
  <si>
    <t>Licht ontvlambare vloeistof en damp.</t>
  </si>
  <si>
    <t>Ontvlambare vloeistof en damp.</t>
  </si>
  <si>
    <t>H227</t>
  </si>
  <si>
    <t>Brandbare vloeistof.</t>
  </si>
  <si>
    <t>Ontvlambare vaste stof.</t>
  </si>
  <si>
    <t>Ontploffingsgevaar bij verwarming</t>
  </si>
  <si>
    <t>Brand- of ontploffingsgevaar bij verwarming</t>
  </si>
  <si>
    <t>Brandgevaar bij verwarming</t>
  </si>
  <si>
    <t>Vat spontaan vlam bij blootstelling aan lucht</t>
  </si>
  <si>
    <t>Vatbaar voor zelfverhitting: kan vlam vatten.</t>
  </si>
  <si>
    <t>In grote hoeveelheden vatbaar voor zelfverhitting: kan vlam vatten.</t>
  </si>
  <si>
    <t>In contact met water komen ontvlambare gassen vrij die spontaan kunnen ontbranden.</t>
  </si>
  <si>
    <t>In contact met water komen ontvlambare gassen vrij.</t>
  </si>
  <si>
    <t>Kan brand veroorzaken of bevorderen; oxiderend.</t>
  </si>
  <si>
    <t>Kan brand of ontploffing veroorzaken; sterk oxiderend</t>
  </si>
  <si>
    <t>Kan brand bevorderen; oxiderend</t>
  </si>
  <si>
    <t>Bevat gas onder druk; kan ontploffen bij verwarming.</t>
  </si>
  <si>
    <t>Bevat sterk gekoeld gas; kan cryogene brandwonden of letsel veroorzaken.</t>
  </si>
  <si>
    <t>Kan bijtend zijn voor metalen.</t>
  </si>
  <si>
    <t>Dodelijk bij inslikken.</t>
  </si>
  <si>
    <t>Dodelijk bij inslikken en bij contact met de huid</t>
  </si>
  <si>
    <t>Dodelijk bij inslikken, bij contact met de huid en bij inademing</t>
  </si>
  <si>
    <t>Dodelijk bij inslikken en bij inademing</t>
  </si>
  <si>
    <t>Giftig bij inslikken.</t>
  </si>
  <si>
    <t>Giftig bij inslikken en bij contact met de huid</t>
  </si>
  <si>
    <t>Giftig bij inslikken, bij contact met de huid en bij inademing</t>
  </si>
  <si>
    <t>Giftig bij inslikken en bij inademing</t>
  </si>
  <si>
    <t>Schadelijk bij inslikken en bij inademing</t>
  </si>
  <si>
    <t>Schadelijk bij inslikken.</t>
  </si>
  <si>
    <t>Schadelijk bij inslikken en bij contact met de huid</t>
  </si>
  <si>
    <t>Schadelijk bij inslikken, bij contact met de huid en bij inademing</t>
  </si>
  <si>
    <t>Kan dodelijk zijn als de stof bij inslikken in de luchtwegen terechtkomt.</t>
  </si>
  <si>
    <t>Dodelijk bij contact met de huid.</t>
  </si>
  <si>
    <t>Dodelijk bij contact met de huid en bij inademing</t>
  </si>
  <si>
    <t>Giftig bij contact met de huid.</t>
  </si>
  <si>
    <t>Giftig bij contact met de huid en bij inademing</t>
  </si>
  <si>
    <t>Schadelijk bij contact met de huid.</t>
  </si>
  <si>
    <t>Schadelijk bij contact met de huid en bij inademing</t>
  </si>
  <si>
    <t>Veroorzaakt ernstige brandwonden.</t>
  </si>
  <si>
    <t>Veroorzaakt huidirritatie.</t>
  </si>
  <si>
    <t>Kan een allergische huidreactie veroorzaken.</t>
  </si>
  <si>
    <t>Veroorzaakt ernstig oogletsel.</t>
  </si>
  <si>
    <t>Veroorzaakt ernstige oogirritatie.</t>
  </si>
  <si>
    <t>Dodelijk bij inademing.</t>
  </si>
  <si>
    <t>Giftig bij inademing.</t>
  </si>
  <si>
    <t>Schadelijk bij inademing.</t>
  </si>
  <si>
    <t>Kan bij inademing allergie- of astmasymptomen of ademhalingsmoeilijkheden veroorzaken.</t>
  </si>
  <si>
    <t>Kan irritatie van de luchtwegen veroorzaken.</t>
  </si>
  <si>
    <t>Kan slaperigheid of duizeligheid veroorzaken.</t>
  </si>
  <si>
    <t>Kan genetische schade veroorzaken &lt;blootstellingsroute vermelden indien afdoende bewezen is dat het gevaar bij andere blootstellingsroutes niet aanwezig is&gt;.</t>
  </si>
  <si>
    <t>Verdacht van het veroorzaken van genetische schade &lt;blootstellingsroute vermelden indien afdoende bewezen is dat het gevaar bij andere blootstellingsroutes niet aanwezig is&gt;.</t>
  </si>
  <si>
    <t>Kan kanker veroorzaken &lt;blootstellingsroute vermelden indien afdoende bewezen is dat het gevaar bij andere blootstellingsroutes niet aanwezig is&gt;.</t>
  </si>
  <si>
    <t>Verdacht van het veroorzaken van kanker &lt;blootstellingsroute vermelden indien afdoende bewezen is dat het gevaar bij andere blootstellingsroutes niet aanwezig is&gt;.</t>
  </si>
  <si>
    <t>Kan de vruchtbaarheid of het ongeboren kind schaden &lt;specifiek effect vermelden indien bekend&gt; &lt;blootstellingsroute vermelden indien afdoende bewezen is dat het gevaar bij andere blootstellingsroutes niet aanwezig is&gt;.</t>
  </si>
  <si>
    <t>Kan mogelijks de vruchtbaarheid of het ongeboren kind schaden &lt;specifiek effect vermelden indien bekend&gt; &lt;blootstellingsroute vermelden indien afdoende bewezen is dat het gevaar bij andere blootstellingsroutes niet aanwezig is&gt;.</t>
  </si>
  <si>
    <t>Kan schadelijk zijn via de borstvoeding.</t>
  </si>
  <si>
    <t>Veroorzaakt schade aan organen &lt;of alle betrokken organen vermelden indien bekend&gt; &lt;blootstellingsroute vermelden indien afdoende bewezen is dat het gevaar bij andere blootstellingsroutes niet aanwezig is&gt;.</t>
  </si>
  <si>
    <t>Kan schade aan organen &lt;of alle betrokken organen vermelden indien bekend&gt; veroorzaken &lt;blootstellingsroute vermelden indien afdoende bewezen is dat het gevaar bij andere blootstellingsroutes niet aanwezig is&gt;.</t>
  </si>
  <si>
    <t>Veroorzaakt schade aan organen &lt;of alle betrokken organen vermelden indien bekend&gt; bij langdurige of herhaalde blootstelling &lt;blootstellingsroute vermelden indien afdoende bewezen is dat het gevaar bij andere blootstellingsroutes niet aanwezig is&gt;.</t>
  </si>
  <si>
    <t>Kan schade aan organen &lt;of alle betrokken organen vermelden indien bekend&gt; veroorzaken bij langdurige of herhaalde blootstelling &lt;blootstellingsroute vermelden indien afdoende bewezen is dat het gevaar bij andere blootstellingsroutes niet aanwezig is&gt;.</t>
  </si>
  <si>
    <t>Zeer giftig voor in het water levende organismen.</t>
  </si>
  <si>
    <t>Zeer giftig voor in het water levende organismen, met langdurige gevolgen.</t>
  </si>
  <si>
    <t>Giftig voor in het water levende organismen, met langdurige gevolgen.</t>
  </si>
  <si>
    <t>Schadelijk voor in het water levende organismen, met langdurige gevolgen.</t>
  </si>
  <si>
    <t>Kan langdurige schadelijk gevolgen voor in het water levende organismen hebben.</t>
  </si>
  <si>
    <t>Schadelijk voor de volksgezondheid en het milieu door afbraak van ozon in de bovenste lagen van de atmosfeer</t>
  </si>
  <si>
    <t>Frase</t>
  </si>
  <si>
    <t>Tekst</t>
  </si>
  <si>
    <t>Effect</t>
  </si>
  <si>
    <t>Ernst</t>
  </si>
  <si>
    <t>H230</t>
  </si>
  <si>
    <t>H231</t>
  </si>
  <si>
    <t>Houder onder druk: kan openbarsten bij verhitting</t>
  </si>
  <si>
    <t>Kan explosief reageren zelfs in afwezigheid van lucht</t>
  </si>
  <si>
    <t>Kan explosief reageren zelfs in afwezigheid van lucht bij verhoogde druk en/of temperatuur</t>
  </si>
  <si>
    <t>H207</t>
  </si>
  <si>
    <t>Kan brand veroorzaken of brand bevorderen</t>
  </si>
  <si>
    <t>H-ZINNEN
GEZONDHEID</t>
  </si>
  <si>
    <t>EUH-
ZINNEN</t>
  </si>
  <si>
    <t>Werkpostconditie</t>
  </si>
  <si>
    <t>Score</t>
  </si>
  <si>
    <t>Blootstellingskans</t>
  </si>
  <si>
    <t>Gesloten installatie</t>
  </si>
  <si>
    <t>Bijna onmogelijk</t>
  </si>
  <si>
    <t>Aangepaste collectieve en persoonlijke beschermingsmaatregelen</t>
  </si>
  <si>
    <t>Denkbaar maar weinig waarschijnlijk</t>
  </si>
  <si>
    <t>Aangepaste collectieve beschermingsmiddelen. Geen persoonlijke beschermingsmiddelen</t>
  </si>
  <si>
    <t>Mogelijk</t>
  </si>
  <si>
    <t>Aangepaste persoonlijke beschermingsmiddelen. Geen collectieve beschermingsmiddelen</t>
  </si>
  <si>
    <t>Ongeschikte collectieve en persoonlijke beschermingsmiddelen</t>
  </si>
  <si>
    <t>Zeker mogelijk</t>
  </si>
  <si>
    <t>Geen enkele collectieve en persoonlijke beschermingsmiddelen</t>
  </si>
  <si>
    <t>Voorspelbaar</t>
  </si>
  <si>
    <t xml:space="preserve">KANS </t>
  </si>
  <si>
    <t>FREQUENTIE</t>
  </si>
  <si>
    <t>Blootstellingsfrequentie</t>
  </si>
  <si>
    <t>1x per jaar</t>
  </si>
  <si>
    <t>1x per week</t>
  </si>
  <si>
    <t>1x per maand</t>
  </si>
  <si>
    <t>Maximum 2 uren per dag</t>
  </si>
  <si>
    <t>Maximum 4 uren per dag</t>
  </si>
  <si>
    <t>Continue 8 uren per dag</t>
  </si>
  <si>
    <t>2605-79-0</t>
  </si>
  <si>
    <t>Spoelkamer Polikliniek</t>
  </si>
  <si>
    <t>Desinfectie Stella apparaat</t>
  </si>
  <si>
    <t>Tristel Solutions Limited</t>
  </si>
  <si>
    <t>Spoelkamer Endoscopie</t>
  </si>
  <si>
    <t>OLYMPUS ENDODIS 2,8L</t>
  </si>
  <si>
    <t>Olympus Belgium N.V.</t>
  </si>
  <si>
    <t>OLYMPUS ENDOACT</t>
  </si>
  <si>
    <t>OLYMPUS ENDOACT 5L</t>
  </si>
  <si>
    <t>OLYMPUS ENDODET</t>
  </si>
  <si>
    <t>OLYMPUS ENDODET 5L</t>
  </si>
  <si>
    <t>OLYMPUS ENDODIS</t>
  </si>
  <si>
    <t>Instrumentenreiniger</t>
  </si>
  <si>
    <t>Efficiëntieversterker</t>
  </si>
  <si>
    <t>Instrumentendesinfectiemiddel</t>
  </si>
  <si>
    <t>Ph</t>
  </si>
  <si>
    <t>Zuur of base</t>
  </si>
  <si>
    <t>STERILIUM CLASSIC PURE</t>
  </si>
  <si>
    <t>BODE CHEMIE</t>
  </si>
  <si>
    <t>X</t>
  </si>
  <si>
    <t>geen gegevens beschikbaar</t>
  </si>
  <si>
    <t>DIETHYLETHER</t>
  </si>
  <si>
    <t>CERTA (ACA PHARMA)</t>
  </si>
  <si>
    <t>-40</t>
  </si>
  <si>
    <t>ETHANOL DENATURED 70%</t>
  </si>
  <si>
    <t>niet bepaald</t>
  </si>
  <si>
    <t>773-24 / 774-15 / AD776-8</t>
  </si>
  <si>
    <t>DIALEX BIOMEDICA</t>
  </si>
  <si>
    <t>0,855 - 0,875</t>
  </si>
  <si>
    <t>6,0 - 9,0</t>
  </si>
  <si>
    <t>SURFA'SAFE PREMIUM</t>
  </si>
  <si>
    <t>LABORATOIRES ANIOS</t>
  </si>
  <si>
    <t>VERVALT</t>
  </si>
  <si>
    <t>niet van toepassing</t>
  </si>
  <si>
    <t>ETHANOL 99,8%  GEDENATUREERD 5% ISOPROPANOL</t>
  </si>
  <si>
    <t>1410-1430</t>
  </si>
  <si>
    <t>0,788-0,809</t>
  </si>
  <si>
    <t>neutraal</t>
  </si>
  <si>
    <t>ETHANOL 99,8% GEDENATUREERD MET 5% METHANOL</t>
  </si>
  <si>
    <t>1420-1440</t>
  </si>
  <si>
    <t>&lt;= 21</t>
  </si>
  <si>
    <t>DAX CLINICAL HANDONTSMETTING (cosmetisch product)</t>
  </si>
  <si>
    <t>ATLAS ASSINK CHEMIE
(KLINIPATH)</t>
  </si>
  <si>
    <t>ISOPROPANOL</t>
  </si>
  <si>
    <t>BRENNTAG
(KLINIPATH)</t>
  </si>
  <si>
    <t>12 - 15</t>
  </si>
  <si>
    <t>107643E</t>
  </si>
  <si>
    <t>ECOLAB</t>
  </si>
  <si>
    <t>&gt; 100</t>
  </si>
  <si>
    <t>107504E</t>
  </si>
  <si>
    <t>107642E</t>
  </si>
  <si>
    <t>SEKUSEPT PULVER CLASSIC UIT STOCK (cfr. Feedback Dialyse)?</t>
  </si>
  <si>
    <t>112613E</t>
  </si>
  <si>
    <t>FAGRON</t>
  </si>
  <si>
    <t>CITROSTERIL</t>
  </si>
  <si>
    <t>FRESENIUS MEDICAL CARE AG &amp; Co</t>
  </si>
  <si>
    <t>ETHANOL ABSOLUUT</t>
  </si>
  <si>
    <t>MERCK</t>
  </si>
  <si>
    <t>0,790 - 0,793</t>
  </si>
  <si>
    <t>Q PATH FORMALDEHYDE 30%</t>
  </si>
  <si>
    <t>VWR INTERNATIONAL</t>
  </si>
  <si>
    <t>Q PATH SAFESOLV</t>
  </si>
  <si>
    <t>TECHNISOLV (Ethanol 96% denatured)</t>
  </si>
  <si>
    <t>TOLUEEN GPR RECTAPUR</t>
  </si>
  <si>
    <t>GB 600 STERILIT</t>
  </si>
  <si>
    <t>00250-0019</t>
  </si>
  <si>
    <t>AESCULAP AG</t>
  </si>
  <si>
    <t>NATUURAZIJN/ALCOHOLAZIJN &lt;10%</t>
  </si>
  <si>
    <t>BURG GROEP</t>
  </si>
  <si>
    <t>ESTESOL MILD WASH (Frapantol) (cosmetisch product)</t>
  </si>
  <si>
    <t>DEB-STOKO</t>
  </si>
  <si>
    <t>NEODISHER MEDICLEAN FORTE</t>
  </si>
  <si>
    <t>DR WEIGERT</t>
  </si>
  <si>
    <t>HUILE LIPOMATIC (Huile Codache 15)</t>
  </si>
  <si>
    <t>1201H125</t>
  </si>
  <si>
    <t>EUROMI (SIPROTEC)</t>
  </si>
  <si>
    <t>&gt; 180</t>
  </si>
  <si>
    <t>FAGRON BELGIUM</t>
  </si>
  <si>
    <t>ETHANOL 70 % DENATURED WITH IPA AND MEK</t>
  </si>
  <si>
    <t>KAVO CLEANSPRAY (2110)</t>
  </si>
  <si>
    <t>1.007.0568</t>
  </si>
  <si>
    <t>KAVO</t>
  </si>
  <si>
    <t>0,995 - 1,005</t>
  </si>
  <si>
    <t>6,5 - 7,5</t>
  </si>
  <si>
    <t>KAVO DRY SPRAY</t>
  </si>
  <si>
    <t>1.007.0570</t>
  </si>
  <si>
    <t>KAVO SPRAY (2112)</t>
  </si>
  <si>
    <t>0.411.9630</t>
  </si>
  <si>
    <t>-80</t>
  </si>
  <si>
    <t>ANIOSYME DD1</t>
  </si>
  <si>
    <t>ANIOSYME FIRST</t>
  </si>
  <si>
    <t>SURGISTAIN</t>
  </si>
  <si>
    <t>RUHOF CORPORATION</t>
  </si>
  <si>
    <t>&gt; 1,5</t>
  </si>
  <si>
    <t>F00005857</t>
  </si>
  <si>
    <t>SPOROTAL 100</t>
  </si>
  <si>
    <t>&gt; 12</t>
  </si>
  <si>
    <t>SURFANIOS PREMIUM</t>
  </si>
  <si>
    <t>CLEANER</t>
  </si>
  <si>
    <t>BRAVILOR BONAMAT</t>
  </si>
  <si>
    <t>RENEGITE</t>
  </si>
  <si>
    <t>&lt; 1,0</t>
  </si>
  <si>
    <t>DIVERSEY EUROPE OPERATIONS</t>
  </si>
  <si>
    <t>&gt; 12,0</t>
  </si>
  <si>
    <t>SUMA FORTE PLUS L54</t>
  </si>
  <si>
    <t>SUMA SELECT A7</t>
  </si>
  <si>
    <t>DIP-IT PLUS</t>
  </si>
  <si>
    <t>111068E</t>
  </si>
  <si>
    <t>11,6 - 12,0</t>
  </si>
  <si>
    <t>niet toepasbaar en/of bepaald</t>
  </si>
  <si>
    <t>DISHGUARD 71</t>
  </si>
  <si>
    <t>116371E</t>
  </si>
  <si>
    <t>FREEZER CLEANER (Guardian Plus)</t>
  </si>
  <si>
    <t>104199E</t>
  </si>
  <si>
    <t>9,8 - 10,8</t>
  </si>
  <si>
    <t>GREASECUTTER PLUS</t>
  </si>
  <si>
    <t>103970E</t>
  </si>
  <si>
    <t>12,9 - 13,9</t>
  </si>
  <si>
    <t>GUARDIAN PLUS</t>
  </si>
  <si>
    <t>102884E</t>
  </si>
  <si>
    <t>12,5 - 13,0</t>
  </si>
  <si>
    <t>LIME-A-WAY EXTRA</t>
  </si>
  <si>
    <t>103223E</t>
  </si>
  <si>
    <t>0,2 - 0,5</t>
  </si>
  <si>
    <t>MIKRO QUAT</t>
  </si>
  <si>
    <t>116868E</t>
  </si>
  <si>
    <t>12,0 - 13,0</t>
  </si>
  <si>
    <t>NE-O-DOR</t>
  </si>
  <si>
    <t>103591E</t>
  </si>
  <si>
    <t>7,2 - 8,2</t>
  </si>
  <si>
    <t>REGAIN CLEAN S</t>
  </si>
  <si>
    <t>114321E</t>
  </si>
  <si>
    <t>6,3 - 7,3</t>
  </si>
  <si>
    <t>POWERGRANULES</t>
  </si>
  <si>
    <t>MUT50</t>
  </si>
  <si>
    <t>GRANULDISK</t>
  </si>
  <si>
    <t>&gt; 150</t>
  </si>
  <si>
    <t>ARCHITECT CONCENTRATED WASH BUFFER</t>
  </si>
  <si>
    <t>niet bruikbaar</t>
  </si>
  <si>
    <t>ARCHITECT TRIGGER SOLUTION</t>
  </si>
  <si>
    <t>7,0 - 9,0</t>
  </si>
  <si>
    <t>SUMA DES T30</t>
  </si>
  <si>
    <t>BLEEKWATER 10°CL</t>
  </si>
  <si>
    <t>2-PROPANOL</t>
  </si>
  <si>
    <t>ACETON</t>
  </si>
  <si>
    <t>5 - 6</t>
  </si>
  <si>
    <t>AZIJNZUUR 96%</t>
  </si>
  <si>
    <t>6,1 - 7,0</t>
  </si>
  <si>
    <t>8,7 - 9,3</t>
  </si>
  <si>
    <t>ontvlamt niet</t>
  </si>
  <si>
    <t>ETHANOL 96%</t>
  </si>
  <si>
    <t>ETHYLACETAAT</t>
  </si>
  <si>
    <t>93 - 96</t>
  </si>
  <si>
    <t>GLYCEROL (Glycerine voor fluorescentiemicroscopie)</t>
  </si>
  <si>
    <t>KALIUMDIWATERSTOFFOSFAAT</t>
  </si>
  <si>
    <t>4,2 - 4,6</t>
  </si>
  <si>
    <t>KALIUMHYDROXIDE</t>
  </si>
  <si>
    <t>METHYLEENBLAUW</t>
  </si>
  <si>
    <t>NATRIUMCHLORIDE</t>
  </si>
  <si>
    <t>4,5 - 7,0</t>
  </si>
  <si>
    <t>NATRIUMHYDROXIDE</t>
  </si>
  <si>
    <t>&gt; 14</t>
  </si>
  <si>
    <t>SUDAN III</t>
  </si>
  <si>
    <t>4,0 - 6,0</t>
  </si>
  <si>
    <t>ZOUTZUUR ROKEND 37%</t>
  </si>
  <si>
    <t>&lt; 1</t>
  </si>
  <si>
    <t>ZWAVELZUUR 98%</t>
  </si>
  <si>
    <t>AURAMINE DIFFERENTIATOR</t>
  </si>
  <si>
    <t>AURAMINE PHENOL</t>
  </si>
  <si>
    <t>H20205</t>
  </si>
  <si>
    <t>SIGMA-ALDRICH</t>
  </si>
  <si>
    <t>&gt; 200</t>
  </si>
  <si>
    <t>USB-800A</t>
  </si>
  <si>
    <t>USS-800A</t>
  </si>
  <si>
    <t>CYTORICH RED PRESERVATIVE (sds opgevraagd)</t>
  </si>
  <si>
    <t>BD DIAGNOSTIC SYSTEMS EUROPE
(KLINIPATH)</t>
  </si>
  <si>
    <t>CLIN-TECH LIMITED
(KLINIPATH)</t>
  </si>
  <si>
    <t>FARAMOUNT AQUEOUS MOUNTING MEDIUM (Aquatex)</t>
  </si>
  <si>
    <t>S3025</t>
  </si>
  <si>
    <t>DAKO</t>
  </si>
  <si>
    <t>5-(4-DIMETHYLAMINOBENZYLIDEEN)-RHODANINE</t>
  </si>
  <si>
    <t>&lt; - 20</t>
  </si>
  <si>
    <t>ALCIANBLAUW-OPLOSSING VOOR MICROSCOPIE</t>
  </si>
  <si>
    <t>AMMONIUMIJZER(III)SULFAAT-DODECAHYDRAAT</t>
  </si>
  <si>
    <t>AZIJNZUUR 100%</t>
  </si>
  <si>
    <t>116 - 118</t>
  </si>
  <si>
    <t>BUFFEROPLOSSING pH 4,01</t>
  </si>
  <si>
    <t>CALCIUMACETAAT-HYDRAAT</t>
  </si>
  <si>
    <t>7,2 - 7,8</t>
  </si>
  <si>
    <t>CALCIUMCHLORIDE WATERVRIJ</t>
  </si>
  <si>
    <t>8 - 10</t>
  </si>
  <si>
    <t>CARBOL FUCHSINE OPLOSSING VOLGENS ZIEHL-NEELSENS</t>
  </si>
  <si>
    <t>GGB</t>
  </si>
  <si>
    <t>CHROOM(VI)OXIDE</t>
  </si>
  <si>
    <t>CHROOMALUIN (Chroom(III)-kaliumsulfaat-dodecahydraat)</t>
  </si>
  <si>
    <t>CITROENZUUR WATERVRIJ</t>
  </si>
  <si>
    <t>CONGOROOD</t>
  </si>
  <si>
    <t>DI-KALIUMDISULFIET (Kaliumdisulfiet)</t>
  </si>
  <si>
    <t>3,0 - 4,5</t>
  </si>
  <si>
    <t>DINATRIUMTETRABORAAT ANHYDRAAT(Natriumtetraboraat)</t>
  </si>
  <si>
    <t>DINATRIUMWATERSTOFFOSFAAT ANHYDRAAT</t>
  </si>
  <si>
    <t>EOSINE G-OPLOSSING</t>
  </si>
  <si>
    <t>EXTRAN MA01 ALKALISCH</t>
  </si>
  <si>
    <t>FAST GREEN</t>
  </si>
  <si>
    <t>FUCHSINE (basisch)</t>
  </si>
  <si>
    <t>5,0 - 6,0</t>
  </si>
  <si>
    <t>FUCHSINEZUUR</t>
  </si>
  <si>
    <t>3,0 - 4,0</t>
  </si>
  <si>
    <t>GLUTAARDIALDEHYDE-OPLOSSING</t>
  </si>
  <si>
    <t>&gt; 3</t>
  </si>
  <si>
    <t>NVT</t>
  </si>
  <si>
    <t>HEMATOXYLINE KRISTALLEN</t>
  </si>
  <si>
    <t>HYDROCHINON</t>
  </si>
  <si>
    <t>IJZER(III)CHLORIDE-HEXAHYDRAAT</t>
  </si>
  <si>
    <t>JODIUM</t>
  </si>
  <si>
    <t>KALIUMDICHROMAAT</t>
  </si>
  <si>
    <t>KALIUMHEXACYANOFERRAAT(III)</t>
  </si>
  <si>
    <t>KALIUMPERMANGANAAT</t>
  </si>
  <si>
    <t>KERNROOD (Nuclear Fast Red)</t>
  </si>
  <si>
    <t>5,5 - 7,0</t>
  </si>
  <si>
    <t>LICHTGROEN SF GEELACHTIG</t>
  </si>
  <si>
    <t>LITHIUMCARBONAAT</t>
  </si>
  <si>
    <t>10,0 - 11,0</t>
  </si>
  <si>
    <t>MAGNESIUM CHLORIDE</t>
  </si>
  <si>
    <t>&gt;= 7</t>
  </si>
  <si>
    <t>METHENAMINE</t>
  </si>
  <si>
    <t>MIERENZUUR 98-100%</t>
  </si>
  <si>
    <t>MOLYBDAATFOSFORZUUR-HYDRAAT</t>
  </si>
  <si>
    <t>sterk zuur</t>
  </si>
  <si>
    <t>N,N-DIMETHYLFORMAMIDE</t>
  </si>
  <si>
    <t>NATRIUMACETAAT-ANHYDRAAT</t>
  </si>
  <si>
    <t>7,5 - 9,2</t>
  </si>
  <si>
    <t>&gt; 400</t>
  </si>
  <si>
    <t>&gt; 250</t>
  </si>
  <si>
    <t>NATRIUMACETAAT-TRIHYDRAAT</t>
  </si>
  <si>
    <t>NATRIUMCARBONAAT-ANHYDRAAT</t>
  </si>
  <si>
    <t>NATRIUMDIETHYL-DITHIOCARBAMAATTRIHYDRAAT (natriumdiethylbarbituraat)</t>
  </si>
  <si>
    <t>NATRIUMDIHYDROGEENFOSFAAT-DIHYDRAAT</t>
  </si>
  <si>
    <t>NATRIUMDISULFIET</t>
  </si>
  <si>
    <t>3,5 - 5,0</t>
  </si>
  <si>
    <t>NATRIUMNITRIET</t>
  </si>
  <si>
    <t>NATRIUMSULFAAT-ANHYDRAAT</t>
  </si>
  <si>
    <t>5,2 - 8,0</t>
  </si>
  <si>
    <t>NATRIUMSULFIET-ANHYDRAAT</t>
  </si>
  <si>
    <t>8,8 - 10</t>
  </si>
  <si>
    <t>(ontleding)</t>
  </si>
  <si>
    <t>NATRIUMTHIOSULFAAT-PENTAHYDRAAT</t>
  </si>
  <si>
    <t>6,0 - 7,5</t>
  </si>
  <si>
    <t>ORANJE G</t>
  </si>
  <si>
    <t>ORCEINE</t>
  </si>
  <si>
    <t>OXAALZUUR-DIHYDRAAT</t>
  </si>
  <si>
    <t>149 - 160</t>
  </si>
  <si>
    <t>PAPANICOLAOU'S OPLOSSING 1a HARRIS'HEMATOXYLINE-OPLOSSING</t>
  </si>
  <si>
    <t>2,5 - 3,0</t>
  </si>
  <si>
    <t>PAPANICOLAOU'S OPLOSSING 2a ORANJE G-OPLOSSING</t>
  </si>
  <si>
    <t>PAPANICOLAOU'S OPLOSSING 3b POLYCHROMATISCHE OPLOSSING</t>
  </si>
  <si>
    <t>PERJOODZUUR</t>
  </si>
  <si>
    <t>PYROCATECHOL</t>
  </si>
  <si>
    <t>RESORCIN</t>
  </si>
  <si>
    <t>SCHIFF'S REAGENS</t>
  </si>
  <si>
    <t>2,1 - 2,5</t>
  </si>
  <si>
    <t>SUCROSE (saccharose)</t>
  </si>
  <si>
    <t>TETRACHLOORGOUD(III)ZUUR-TRIHYDRAAT (goudchloride)</t>
  </si>
  <si>
    <t>THYMOL</t>
  </si>
  <si>
    <t>5,0 - 7,0</t>
  </si>
  <si>
    <t>TITRIPLEX III</t>
  </si>
  <si>
    <t>TRICHLOORAZIJNZUUR</t>
  </si>
  <si>
    <t>&gt; 110</t>
  </si>
  <si>
    <t>TRINATRIUMCITRAAT-DIHYDRAAT</t>
  </si>
  <si>
    <t>7,5 - 9,0</t>
  </si>
  <si>
    <t>TRIS(HYDROXYMETHYL)AMINOMETHAAN</t>
  </si>
  <si>
    <t>10,2 - 10,6</t>
  </si>
  <si>
    <t>219 - 220</t>
  </si>
  <si>
    <t>ZILVERNITRAAT</t>
  </si>
  <si>
    <t>5,4 - 6,4</t>
  </si>
  <si>
    <t>ZOUTZUUR 1N</t>
  </si>
  <si>
    <t>ZOUTZUUR 25%</t>
  </si>
  <si>
    <t>CRYOMEDIUM NEG -50 (sds opgevraagd)</t>
  </si>
  <si>
    <t>PROSAN</t>
  </si>
  <si>
    <t>BOUIN'S SOLUTION (HT10132)</t>
  </si>
  <si>
    <t>HT10132</t>
  </si>
  <si>
    <t>CRESYL VIOLET ACETATE (C5042)</t>
  </si>
  <si>
    <t>C5042</t>
  </si>
  <si>
    <t>FAST GARNET GBC SULFATE SALT (F8761)</t>
  </si>
  <si>
    <t>F8761</t>
  </si>
  <si>
    <t>NAPHTOL AS-D CHLOROACETATE (N0758)</t>
  </si>
  <si>
    <t>N0758</t>
  </si>
  <si>
    <t>THROMBIN FROM HUMAN PLASMA (T8885)</t>
  </si>
  <si>
    <t>T8885</t>
  </si>
  <si>
    <t>PAPSPIN COLLECTION FLUID (SDS in engels)</t>
  </si>
  <si>
    <t>THERMO ELECTRON CORPORATION
(THERMO FISHER SCIENTIFIC)</t>
  </si>
  <si>
    <t>ALIZARINE ROOD (sds opgevraagd)</t>
  </si>
  <si>
    <t>AMMONIAK 25% (sds opgevraagd)</t>
  </si>
  <si>
    <t>ANILINEBLAUW</t>
  </si>
  <si>
    <t>BUFFEROPLOSSING pH 7,00</t>
  </si>
  <si>
    <t>CHROMOTROPE 2B (sds opgevraagd)</t>
  </si>
  <si>
    <t>CHROMOTROPE 2R</t>
  </si>
  <si>
    <t>C3143</t>
  </si>
  <si>
    <t>CLEAN LAB</t>
  </si>
  <si>
    <t>COVERQUICK 2000</t>
  </si>
  <si>
    <t>&gt; 21</t>
  </si>
  <si>
    <t>DAB (sds opgevraagd)</t>
  </si>
  <si>
    <t>DECALCIFIER SLOW</t>
  </si>
  <si>
    <t>DIMETHYLSULFOXIDE (DMSO) (sds opgevraagd)</t>
  </si>
  <si>
    <t>ELEKTROLYTOPLOSSING (sds opgevraagd)</t>
  </si>
  <si>
    <t>EOSINEMETHYLEENBLAUWOPLOSSING MAY-GRUNWALD (sds opgevraagd)</t>
  </si>
  <si>
    <t>FORMALDEHYDE GEBUFFERD 4%</t>
  </si>
  <si>
    <t>GIEMSA'S AZUR EOSIN METHYLENE BLUE SOLUTION (sds opgevraagd)</t>
  </si>
  <si>
    <t>HAMLUINOPLOSSING (HEMATOXILINE) VOLGENS MAYER (sds opgevraagd)</t>
  </si>
  <si>
    <t xml:space="preserve">LABOFIX </t>
  </si>
  <si>
    <t>MAY-GRUNWALD'S EOSIN METHYLENE BLUE SOLUTION MODIFIED (sds opgevraagd)</t>
  </si>
  <si>
    <t>MOLLIFEX (sds opgevraagd)</t>
  </si>
  <si>
    <t>PARAFFINE</t>
  </si>
  <si>
    <t>PICRINEZUUR (sds opgevraagd)</t>
  </si>
  <si>
    <t>REINIGINGSOPLOSSING VOOR ELEKTRODEN (PEPSINE/ZOUTZUUR)</t>
  </si>
  <si>
    <t>SAFEMOUNT</t>
  </si>
  <si>
    <t>SIRIUS RED F3B (sds opgevraagd)</t>
  </si>
  <si>
    <t>STICK-ON</t>
  </si>
  <si>
    <t>TUNGSTOFOSFORZUUR HYDRAAT (sds opgevraagd)</t>
  </si>
  <si>
    <t>WEIGERT'S IRON HEMATOXYLIN (sds opgevraagd)</t>
  </si>
  <si>
    <t>SUPERSTRIPE TRAFFIC SPECIAAL VOOR STRIPER GEEL</t>
  </si>
  <si>
    <t>A.M.P.E.R.E. SYSTEM</t>
  </si>
  <si>
    <t>SUPERSTRIPE TRAFFIC SPECIAAL VOOR STRIPER GROEN</t>
  </si>
  <si>
    <t>niet beschikbaar</t>
  </si>
  <si>
    <t>- 19</t>
  </si>
  <si>
    <t>SUPERSTRIPE TRAFFIC SPECIAAL VOOR STRIPER ROOD</t>
  </si>
  <si>
    <t>L PISTON FLUID (Airlet fluid)</t>
  </si>
  <si>
    <t>ATLAS COPCO AIRPOWER</t>
  </si>
  <si>
    <t>ROTO-INJECT FLUID (Compressorolie)</t>
  </si>
  <si>
    <t>0017 5200 48</t>
  </si>
  <si>
    <t>SPECIAL POLYALPHAOLEFINE OIL FOR LE-LT COMPRESSORS !geen recente SDS ter beschikking!</t>
  </si>
  <si>
    <t>ANTI CONDENS SPRAY !verkoop stopgezet in 2004!</t>
  </si>
  <si>
    <t>AVIA</t>
  </si>
  <si>
    <t>PHOENIX FLUID HVI 46 (Avia fluid HVI 46)</t>
  </si>
  <si>
    <t>GRIFFON GASLEKZOEKER</t>
  </si>
  <si>
    <t>1233526/08</t>
  </si>
  <si>
    <t>BISON</t>
  </si>
  <si>
    <t>TIME BUSTER</t>
  </si>
  <si>
    <t>BUTCHER COMPANY</t>
  </si>
  <si>
    <t>PULIDEP-S !identiteit leverancier onbekend!</t>
  </si>
  <si>
    <t>COSDEP</t>
  </si>
  <si>
    <t>BRAKLEEN</t>
  </si>
  <si>
    <t>CRC INDUSTRIES EUROPE</t>
  </si>
  <si>
    <t>&lt; 0</t>
  </si>
  <si>
    <t>SUMA FORCE D3.5 !geen recente SDS ter beschikking!</t>
  </si>
  <si>
    <t>SUMA GRILL D9</t>
  </si>
  <si>
    <t>TASKI DEEPSTRIP (Taski jontec deepstrip)</t>
  </si>
  <si>
    <t>TASKI JONTEC MATT F2F</t>
  </si>
  <si>
    <t>TASKI VISION MATT F51 !geen recente SDS ter berschikking!</t>
  </si>
  <si>
    <t>MOLYKOTE POWDER SPRAY</t>
  </si>
  <si>
    <t>000000000004126717</t>
  </si>
  <si>
    <t xml:space="preserve">DOW CORNING EUROPE </t>
  </si>
  <si>
    <t>ACRYLIC LINEMARKER XYLENE FREE GEEL !identiteit leverancier onbekend!</t>
  </si>
  <si>
    <t>ECOLINE + (RECO HAACHT)</t>
  </si>
  <si>
    <t>ACRYLIC LINEMARKER XYLENE FREE WIT !identiteit leverancier onbekend!</t>
  </si>
  <si>
    <t>ACRYLIC LINEMARKER XYLENE FREE ZWART !identiteit leverancier onbekend!</t>
  </si>
  <si>
    <t>0601010F</t>
  </si>
  <si>
    <t>FOREVER PRODUCTS</t>
  </si>
  <si>
    <t>- 18</t>
  </si>
  <si>
    <t>CELLULOSE THINNER</t>
  </si>
  <si>
    <t>AIR CO REFRESH (Air co cleaner)</t>
  </si>
  <si>
    <t>KENT BELUX SPRL</t>
  </si>
  <si>
    <t>ALL PURPOSE FOAM CLEANER APFC 60071 (Foam cleaner)</t>
  </si>
  <si>
    <t>FOOD SAFE SILICONE SPRAY</t>
  </si>
  <si>
    <t>KD 400</t>
  </si>
  <si>
    <t>NEW ALL PURPOSE FOAM CLEANER NAPFC</t>
  </si>
  <si>
    <t>- 60</t>
  </si>
  <si>
    <t>RID RUST</t>
  </si>
  <si>
    <t>ROBOSPRAY 2 !geen recente SDS ter beschikking (uit productgamma)!</t>
  </si>
  <si>
    <t>WHITE SUPER LUBE (White ultra lube)</t>
  </si>
  <si>
    <t>KOUD SPRAY</t>
  </si>
  <si>
    <t>LIQUI MOLI</t>
  </si>
  <si>
    <t>MoS2-ROESTOPLOSSER !geen recente SDS ter beschikking!</t>
  </si>
  <si>
    <t>RUST-OLEUM COMBICOLOR 2=1 coatings</t>
  </si>
  <si>
    <t>MARTIN MATHYS</t>
  </si>
  <si>
    <t>0,97 - 1,32</t>
  </si>
  <si>
    <t>RUST-OLEUM COMBICOLOR hamerslag</t>
  </si>
  <si>
    <t>0,81 - 0,88</t>
  </si>
  <si>
    <t>- 70</t>
  </si>
  <si>
    <t>RUST-OLEUM HARD HAT hoogwaardige deklaag metallic 2115</t>
  </si>
  <si>
    <t>RUST-OLEUM HARD HAT hoogwaardige deklaag wit 2192</t>
  </si>
  <si>
    <t>0,88 - 0,98</t>
  </si>
  <si>
    <t>RUST-OLEUM HARD HAT hoogwaardige deklaag zwart 2178</t>
  </si>
  <si>
    <t>RUST-OLEUM HARD HAT hoogwaardige deklaag zwart 2179</t>
  </si>
  <si>
    <t>RUST-OLEUM HARD HAT industrial coatings 2184</t>
  </si>
  <si>
    <t>PTFE FLOW LUBE</t>
  </si>
  <si>
    <t>MCS BELGIUM</t>
  </si>
  <si>
    <t>AIR POWER MULTI</t>
  </si>
  <si>
    <t>MCS BELGIUM/PROMANTE</t>
  </si>
  <si>
    <t>AQUA CLEAN MULTI</t>
  </si>
  <si>
    <t>FILL FOAM</t>
  </si>
  <si>
    <t>FILL FOAM B1</t>
  </si>
  <si>
    <t>&lt; 100</t>
  </si>
  <si>
    <t>POWER CLEANER</t>
  </si>
  <si>
    <t>POWER CLEANER A1</t>
  </si>
  <si>
    <t>PU CLEANER</t>
  </si>
  <si>
    <t>MEGA CEDOL</t>
  </si>
  <si>
    <t>MEGA100150</t>
  </si>
  <si>
    <t>MEGA CLEANING PRODUCTS</t>
  </si>
  <si>
    <t>MEGA DECALER STRONG</t>
  </si>
  <si>
    <t>MEGA100160</t>
  </si>
  <si>
    <t>MEGA DESTROYER</t>
  </si>
  <si>
    <t>MEGA100010</t>
  </si>
  <si>
    <t>MEGA NON CAL FRESH</t>
  </si>
  <si>
    <t>MEGA100020</t>
  </si>
  <si>
    <t>MEGA URIGLOSS</t>
  </si>
  <si>
    <t>MEGA100050</t>
  </si>
  <si>
    <t>DECO LINE SPRAY PAINT CLEAR LACQUER MAT</t>
  </si>
  <si>
    <t>MOTIP DUPLI GMBH</t>
  </si>
  <si>
    <t>DUPLI COLOR COLOR SPRAY QUALITY PAINT (GLOSSY)</t>
  </si>
  <si>
    <t>BACTOCLEAN (B-clean)</t>
  </si>
  <si>
    <t>NOVATIO</t>
  </si>
  <si>
    <t>FOOD LUBE HT AEROSOL</t>
  </si>
  <si>
    <t>SAFETY CLEAN AEROSOL</t>
  </si>
  <si>
    <t>&gt; 1</t>
  </si>
  <si>
    <t>SLIP STOP</t>
  </si>
  <si>
    <t>STRIP OFF AEROSOL</t>
  </si>
  <si>
    <t>TIP TAP AEROSOL</t>
  </si>
  <si>
    <t>EASYLINE EDGE ZWART</t>
  </si>
  <si>
    <t>ROCOL</t>
  </si>
  <si>
    <t>- 30</t>
  </si>
  <si>
    <t>HYDRALUX HV68</t>
  </si>
  <si>
    <t>UNIL LUBRICANTS</t>
  </si>
  <si>
    <t>AIR FREEZE</t>
  </si>
  <si>
    <t>VEIDEC</t>
  </si>
  <si>
    <t>FLEX LUBE</t>
  </si>
  <si>
    <t>RUST SHOCK</t>
  </si>
  <si>
    <t>ANTI FLUID</t>
  </si>
  <si>
    <t>VM102/23301</t>
  </si>
  <si>
    <t>VOSSEN LABORATORIES</t>
  </si>
  <si>
    <t>VM LUBE !geen recente SDS ter beschikking (uit productgamma)!</t>
  </si>
  <si>
    <t>WD-40</t>
  </si>
  <si>
    <t>WD-40 COMPANY</t>
  </si>
  <si>
    <t>SILKOSPRAY</t>
  </si>
  <si>
    <t>WILLY RUSCH</t>
  </si>
  <si>
    <t>- 97</t>
  </si>
  <si>
    <t>ARJOCLEAN !geen recente SDS ter beschikking!</t>
  </si>
  <si>
    <t>ARJOHUNTLEIGH</t>
  </si>
  <si>
    <t>GETINGE CLEAN FLUSHER RINSE</t>
  </si>
  <si>
    <t>NEODISHER SBR EXTRA</t>
  </si>
  <si>
    <t>ELIZAN ANTI-MUGGENTABLETTEN</t>
  </si>
  <si>
    <t>EDIALUX</t>
  </si>
  <si>
    <t>CONTI ECG SPRAY</t>
  </si>
  <si>
    <t>EURO MEDICAL</t>
  </si>
  <si>
    <t>5,5 - 6,5</t>
  </si>
  <si>
    <t>SODASORB WISL 16% 4/8</t>
  </si>
  <si>
    <t>GRACE</t>
  </si>
  <si>
    <t>SEKUSEPT AKTIV</t>
  </si>
  <si>
    <t>114388E</t>
  </si>
  <si>
    <t>STOKOLAN HAND &amp; BODY (cosmetisch product)</t>
  </si>
  <si>
    <t>TASKI JONTEC 300 ID F4C</t>
  </si>
  <si>
    <t>TASKI JONTEC SPRAY F3F</t>
  </si>
  <si>
    <t>TASKI SPRINT 200 CONC E1A</t>
  </si>
  <si>
    <t>TASKI TAPI SHAMPOO C2C</t>
  </si>
  <si>
    <t>BAKTA CHLOORTABLETTEN</t>
  </si>
  <si>
    <t>111442E</t>
  </si>
  <si>
    <t>0,75 - 0,85</t>
  </si>
  <si>
    <t>CHROMOL</t>
  </si>
  <si>
    <t>116155E</t>
  </si>
  <si>
    <t>0,8 - 0,9</t>
  </si>
  <si>
    <t>UNIDROP</t>
  </si>
  <si>
    <t>KIILTO CLEAN</t>
  </si>
  <si>
    <t>DERVAL SOLO</t>
  </si>
  <si>
    <t>KREUSSLER</t>
  </si>
  <si>
    <t>OTTALIN PERACET</t>
  </si>
  <si>
    <t>TREBON 2</t>
  </si>
  <si>
    <t>SUN POEDER NORMAAL</t>
  </si>
  <si>
    <t xml:space="preserve">UNILEVER </t>
  </si>
  <si>
    <t>SUN SPOELMIDDEL (sds opgevraagd)</t>
  </si>
  <si>
    <t>SUN ZOUT</t>
  </si>
  <si>
    <t>SOFTYLAN</t>
  </si>
  <si>
    <t>VERPA BENELUX</t>
  </si>
  <si>
    <t>AROMA INTENSE LOUNGE</t>
  </si>
  <si>
    <t>WERNER &amp; MERTZ BENELUX</t>
  </si>
  <si>
    <t>GUM-EX</t>
  </si>
  <si>
    <t>SANET DAILY</t>
  </si>
  <si>
    <t>SANET POOLS</t>
  </si>
  <si>
    <t>&lt; 0,6</t>
  </si>
  <si>
    <t>TANET INTERIOR</t>
  </si>
  <si>
    <t>STAINLESS STEEL CLEANER</t>
  </si>
  <si>
    <t>3M BELGIUM</t>
  </si>
  <si>
    <t>9 - 11</t>
  </si>
  <si>
    <t>MASTIC S30 !geen recente SDS ter beschikking (uit productgamma) =&gt; product vervallen!</t>
  </si>
  <si>
    <t>ASPHALTCO</t>
  </si>
  <si>
    <t>MULEX PLASTIC !geen recente SDS ter beschikking (uit productgamma) =&gt; product vervallen!</t>
  </si>
  <si>
    <t>AVIA MULTIPURPOSE GREASE 2 (Avia Lith 2)</t>
  </si>
  <si>
    <t>ACID FREE VASELINE</t>
  </si>
  <si>
    <t>BARDAHL - OCD</t>
  </si>
  <si>
    <t>&gt; 170</t>
  </si>
  <si>
    <t>GRIFFON HT 110</t>
  </si>
  <si>
    <t>2-26 ELECTRO</t>
  </si>
  <si>
    <t>CRC Industries Europe bvba</t>
  </si>
  <si>
    <t>HVI SPECIAL HYDRAULIC OIL ISO 46</t>
  </si>
  <si>
    <t>DENICOL MOTOR OILS</t>
  </si>
  <si>
    <t>SUMA TAB D4</t>
  </si>
  <si>
    <t>SUMAZON SCALE (Suma scale D5.2)</t>
  </si>
  <si>
    <t>&lt; 2</t>
  </si>
  <si>
    <t>MOLYKOTE 111</t>
  </si>
  <si>
    <t>&gt; 101,1</t>
  </si>
  <si>
    <t>NEODISHER ENTSCHAUMER S</t>
  </si>
  <si>
    <t>AMMONIAK</t>
  </si>
  <si>
    <t>0601054F</t>
  </si>
  <si>
    <t>WHITE SPIRIT</t>
  </si>
  <si>
    <t>0623001F</t>
  </si>
  <si>
    <t>WINTER RUITENSPROEIER -20 °C</t>
  </si>
  <si>
    <t>0601056F</t>
  </si>
  <si>
    <t>&gt; 23 - &lt;= 55</t>
  </si>
  <si>
    <t>OPTA CUT AKAFIL</t>
  </si>
  <si>
    <t>FUCHS WISURA</t>
  </si>
  <si>
    <t>LOCTITE 248</t>
  </si>
  <si>
    <t>HENKEL</t>
  </si>
  <si>
    <t>LOCTITE 3298</t>
  </si>
  <si>
    <t>LOCTITE 3463</t>
  </si>
  <si>
    <t>pasta</t>
  </si>
  <si>
    <t>LOCTITE 542</t>
  </si>
  <si>
    <t>3 - 6</t>
  </si>
  <si>
    <t>LOCTITE 5699</t>
  </si>
  <si>
    <t>&gt; 93</t>
  </si>
  <si>
    <t>LOCTITE 574</t>
  </si>
  <si>
    <t>&gt; 93,3</t>
  </si>
  <si>
    <t>LOCTITE 577</t>
  </si>
  <si>
    <t>LOCTITE 641</t>
  </si>
  <si>
    <t>LOCTITE 7063</t>
  </si>
  <si>
    <t>LOCTITE 8031</t>
  </si>
  <si>
    <t>LOCTITE 8060 !geen recente sds ter beschikking!</t>
  </si>
  <si>
    <t>LOCTITE 8065</t>
  </si>
  <si>
    <t>ALL IN ONE ACTIVATOR</t>
  </si>
  <si>
    <t>FOOD GRADE GREASE +</t>
  </si>
  <si>
    <t>HT FIX (artikelnummer opzoeken)</t>
  </si>
  <si>
    <t>K44</t>
  </si>
  <si>
    <t>&gt; 315</t>
  </si>
  <si>
    <t>OIL ABSORBENT GRANULES</t>
  </si>
  <si>
    <t>V2001</t>
  </si>
  <si>
    <t>&gt; 1360</t>
  </si>
  <si>
    <t>QUICK METAL REPAIR (PMC Super Quick Set)</t>
  </si>
  <si>
    <t>RE-ODOURISER II</t>
  </si>
  <si>
    <t>SUMALL (SKU nummer opzoeken)</t>
  </si>
  <si>
    <t>Lever Industrial</t>
  </si>
  <si>
    <t>LODA NV</t>
  </si>
  <si>
    <t>FAST GLUE REMOVER</t>
  </si>
  <si>
    <t>MULTI CLEAN</t>
  </si>
  <si>
    <t>SILICONE GREASE H1 !geen recente SDS ter beschikking!</t>
  </si>
  <si>
    <t>X-TREME SEALER</t>
  </si>
  <si>
    <t>MEGA GREAT FORTE</t>
  </si>
  <si>
    <t>MEGA100090</t>
  </si>
  <si>
    <t>MEGA RVS POLISHER</t>
  </si>
  <si>
    <t>MEGA100180</t>
  </si>
  <si>
    <t>VORTEX CALL</t>
  </si>
  <si>
    <t>CPA090</t>
  </si>
  <si>
    <t>MONDO CHEMICALS</t>
  </si>
  <si>
    <t>PRIMER (detailgegevens opzoeken)</t>
  </si>
  <si>
    <t>Motip</t>
  </si>
  <si>
    <t>KERAMISCH VET</t>
  </si>
  <si>
    <t>000597</t>
  </si>
  <si>
    <t>ASTRO GRIP 400%</t>
  </si>
  <si>
    <t>ASTRO GRIP 800%</t>
  </si>
  <si>
    <t>BRUG EN VERSNELLINGSBAK 80W90 (sds opgevraagd =&gt; reply: niet in productgamma)</t>
  </si>
  <si>
    <t>EASY CABLE</t>
  </si>
  <si>
    <t>HI-TECH BERSCHERM- EN SMEERPASTA (sds opgevraagd =&gt; reply: niet in productgamma)</t>
  </si>
  <si>
    <t>MONTAGELIJM (sds opgevraagd =&gt; reply: niet in productgamma)</t>
  </si>
  <si>
    <t>NOVALOK (detailgegevens opzoeken)</t>
  </si>
  <si>
    <t>NOVELEC</t>
  </si>
  <si>
    <t>NOVELEC S</t>
  </si>
  <si>
    <t>PLASTINET 906 (sds opgevraagd =&gt; reply: niet in productgamma)</t>
  </si>
  <si>
    <t>SHOCK SPRAY</t>
  </si>
  <si>
    <t>SIL GREASE (sds opgevraagd =&gt; aggregatietoestand?)</t>
  </si>
  <si>
    <t>SILFIX PRIMER</t>
  </si>
  <si>
    <t xml:space="preserve">- 5 </t>
  </si>
  <si>
    <t>TRANSFIX</t>
  </si>
  <si>
    <t>FAST GLUE ACTIVATOR</t>
  </si>
  <si>
    <t>PROMANTE</t>
  </si>
  <si>
    <t>REMS SPEZIAL</t>
  </si>
  <si>
    <t>REMS</t>
  </si>
  <si>
    <t>&gt; 140</t>
  </si>
  <si>
    <t>FAST CLEANER (sds opgevraagd)</t>
  </si>
  <si>
    <t>Rheninghaus</t>
  </si>
  <si>
    <t>RUST EASE (artikelnummer opzoeken)</t>
  </si>
  <si>
    <t>Rotanium</t>
  </si>
  <si>
    <t>BAYGON SPRAY TEGEN KRUIPENDE INSECTEN !geen recente SDS ter beschikking!</t>
  </si>
  <si>
    <t>SC JOHNSON</t>
  </si>
  <si>
    <t>SILKABOND AT UNIVERSAL</t>
  </si>
  <si>
    <t>SIKA</t>
  </si>
  <si>
    <t>&gt; 101</t>
  </si>
  <si>
    <t>PVC ONTVETTER</t>
  </si>
  <si>
    <t>SOUDAL</t>
  </si>
  <si>
    <t>- 15</t>
  </si>
  <si>
    <t>SILIRUB 2/S</t>
  </si>
  <si>
    <t>SUDWEST SCHIMMELREINIGER</t>
  </si>
  <si>
    <t>SUDWEST</t>
  </si>
  <si>
    <t>12,5 - 13</t>
  </si>
  <si>
    <t>&gt; 60</t>
  </si>
  <si>
    <t>STB 1002</t>
  </si>
  <si>
    <t>TOTAL BELGIUM</t>
  </si>
  <si>
    <t>&gt; 56</t>
  </si>
  <si>
    <t>LIQUID TORQUE</t>
  </si>
  <si>
    <t>QUICK SPEED</t>
  </si>
  <si>
    <t>AERO BLUE SILICONE TYPE 613 (sds opgevraagd)</t>
  </si>
  <si>
    <t>Versalchem</t>
  </si>
  <si>
    <t>LINAX</t>
  </si>
  <si>
    <t>TEFLUBE 75</t>
  </si>
  <si>
    <t>ZEP INDUSTRIES</t>
  </si>
  <si>
    <t>&gt; 55</t>
  </si>
  <si>
    <t>Oxypharm Nocolyse</t>
  </si>
  <si>
    <t>Oxypharm</t>
  </si>
  <si>
    <t>PACKING SEALER</t>
  </si>
  <si>
    <t>ZETTEX EUROPE</t>
  </si>
  <si>
    <t/>
  </si>
  <si>
    <t>/H37</t>
  </si>
  <si>
    <t>D/H3</t>
  </si>
  <si>
    <t>P102/P210/P301+P310/P305+P351+P338/P337+P313/P501</t>
  </si>
  <si>
    <t>P210/P241/P261/P280/P303+P361+P353/P405</t>
  </si>
  <si>
    <t>P210/P241/P280/P303+P361+P353/P305+P351+P338/P501</t>
  </si>
  <si>
    <t>P102/P210/P233/P305+P351+P338/P501</t>
  </si>
  <si>
    <t>P102/P273/P80/P501</t>
  </si>
  <si>
    <t>P210/P233/P243/P303+P361+P353/P305+P351+P338/P337+P313/P403+P235</t>
  </si>
  <si>
    <t>P260/P280/P305+P351+P338/P309+P311/P337+P313/P403+P235</t>
  </si>
  <si>
    <t>P210/P280/P305+P351+P338/P312/P337+P313/P403+P235</t>
  </si>
  <si>
    <t>P280/P303+P361+P353/P305+P351+P338/P310</t>
  </si>
  <si>
    <t>P280/P337+P313</t>
  </si>
  <si>
    <t>P210/P240/P305+P351+P338/P403+P233</t>
  </si>
  <si>
    <t>P201/P280/P301+P330+P331/P302+P352/P304+P340/P305+P351+P338/P308+P310</t>
  </si>
  <si>
    <t>P210/P243/P273/P280/P301+P310/P331</t>
  </si>
  <si>
    <t>P210/P243/P280</t>
  </si>
  <si>
    <t>P202/P210/P243/P260/P280/P301+P310/P303+P361+P353/P304+P340/P308+P313/P331</t>
  </si>
  <si>
    <t>P102/P210/P211/P251/P260/P273/P410+P412</t>
  </si>
  <si>
    <t>P210/P251/P410+P412</t>
  </si>
  <si>
    <t>P210/P211/P251/P410+P412</t>
  </si>
  <si>
    <t>P102/P273/P280/P301+P330+P331/P303+P361+P353/P305+P351+P338/P310/P501</t>
  </si>
  <si>
    <t>P102/P261/P273/P280/P305+P351+P338/P310/P501</t>
  </si>
  <si>
    <t>P102/P273/P280/P501</t>
  </si>
  <si>
    <t>P260/P273/P280/P303+P361+P353/P305+P351+P338/P310</t>
  </si>
  <si>
    <t>P102/P234/P273/P280/P302+P352/P305+P351+P338/P310/P501</t>
  </si>
  <si>
    <t>P280/P305+P351+P338/P310</t>
  </si>
  <si>
    <t>P273/P280/P302+P352/P305+P351+P338/P337+P313</t>
  </si>
  <si>
    <t>P260/P280/P303+P361+P353/P305+P351+P338/P310</t>
  </si>
  <si>
    <t>P273/P280/P305+P351+P338/P310</t>
  </si>
  <si>
    <t>P210/P273/P280</t>
  </si>
  <si>
    <t>P280/P302+P352/P305+P351+P338/P310/P332+P313/P362+P364</t>
  </si>
  <si>
    <t>P210/P280/P301+P330+P331/P305+P351+P338/P309+P310</t>
  </si>
  <si>
    <t>P280/P301+P330+P331/P305+P351+P338/P308+P310</t>
  </si>
  <si>
    <t>P280/P301+P330+P331/P305+P351+P338/P309+P310</t>
  </si>
  <si>
    <t>P301+P312/P501</t>
  </si>
  <si>
    <t>P210/P280/P301+P330+P331/P305+P351+P338/P308+P310</t>
  </si>
  <si>
    <t>P201/P210/P273/P280/P301+P330+P331/P302+P352/P304+P340/P305+P351+P338/P308+P310</t>
  </si>
  <si>
    <t>P302+352/P305+P351+P338</t>
  </si>
  <si>
    <t>P201/P281/P308+P313</t>
  </si>
  <si>
    <t>P280/P305+P351+P338/P313</t>
  </si>
  <si>
    <t>P201/P308+P313NA</t>
  </si>
  <si>
    <t>P281/P308+P313</t>
  </si>
  <si>
    <t>P201/P308+P313</t>
  </si>
  <si>
    <t>P273/P280/P301+P330+P331/P302+P352/P304+P340/P305+P351+P338/P309+P310</t>
  </si>
  <si>
    <t>P273/P280/P302+P352/P305+P351+P338/P313</t>
  </si>
  <si>
    <t>P280/P302+P352/P305+P351+P338/P313</t>
  </si>
  <si>
    <t>P273/P302+P352/P305+P351+P338/P314</t>
  </si>
  <si>
    <t>P201/P280/P301+P330+P331/P304+P341/P305+P351+P338/P308+P313</t>
  </si>
  <si>
    <t>P221/P273/P280/P301+P330+P331/P305+P351+P338/P308+P310</t>
  </si>
  <si>
    <t>P210/P280/P302+P352</t>
  </si>
  <si>
    <t>P210/P280/P301+P330+P331/P304+P340/P305+P351+P338/P308+P310</t>
  </si>
  <si>
    <t>P201/P210/P302+P352/P305+P351+P338/P308+P313</t>
  </si>
  <si>
    <t>P260/P305+P351+P338</t>
  </si>
  <si>
    <t>P273/P309+P310</t>
  </si>
  <si>
    <t>P210/P240/P302+P352/P305+P351+P338/P308+P311/P403+P233</t>
  </si>
  <si>
    <t>P210/P221/P301+P330+P331/P305+P351+P338/P309+P310</t>
  </si>
  <si>
    <t>P302+P352/P305+P351+P338</t>
  </si>
  <si>
    <t>P273/P302+P352/P305+P351+P338</t>
  </si>
  <si>
    <t>P280/P301+P330+P331/P302+P352/P305+P351+P338/P308+P310</t>
  </si>
  <si>
    <t>P273/P301+P330+P331/P305+P351+P338/P309+P310</t>
  </si>
  <si>
    <t>P273/P280/P301+P330+P331/P305+P351+P338/P309+P310</t>
  </si>
  <si>
    <t>P210/P221/P273/P280/P301+P330+P331/P305+P351+P338/P308+P310</t>
  </si>
  <si>
    <t>P280/P301+P330+P331/P304+P340/P305+P351+P338/P309+P310</t>
  </si>
  <si>
    <t>P201/P280/P301 + P312 + P330/P305 + P351 + P338/P308 + P313</t>
  </si>
  <si>
    <t>P201/P308 + P313</t>
  </si>
  <si>
    <t>P261/P305 + P351 + P338/P342 + P311</t>
  </si>
  <si>
    <t>P210/P264/P301 + P312/P304 + P340/P305 + P351 + P338/P260/P309 + P311/P403 + P233</t>
  </si>
  <si>
    <t>P261/P305+P351+P338</t>
  </si>
  <si>
    <t>P210/P243/P280/P273/P301 + P310/P331</t>
  </si>
  <si>
    <t>P210/P243/P280/P302 + P352/ P304 + P340/P309 + P311</t>
  </si>
  <si>
    <t>P201/P281/P301 + P330 + P331/P302 + P352/ P304 + P340/P309 + P310</t>
  </si>
  <si>
    <t>P281/P302 + P352/P304 + P340/P308 + P310</t>
  </si>
  <si>
    <t>P261/P285/P304 + P341/P342 + P311</t>
  </si>
  <si>
    <t>P210/P243/P280/P273/P301+P310/P331</t>
  </si>
  <si>
    <t>P102/P210/P211/P251/P261/P271/P410+P412</t>
  </si>
  <si>
    <t>P102/P210/P211/P251/P261/P410+P412</t>
  </si>
  <si>
    <t>P102/P210/P251/P410+P412</t>
  </si>
  <si>
    <t>P102/P210/P211/P251/P261/P271+P410+P412/P501</t>
  </si>
  <si>
    <t>P210/P211/P251/P261/P271/P410+P412</t>
  </si>
  <si>
    <t>P101/P102/P210/P271/P305+P351+P338/P501</t>
  </si>
  <si>
    <t>P101/P102/P210/P271/P280/P301+P310/P302+P352/P304+P340/P305+P351+P338/P331/P501</t>
  </si>
  <si>
    <t>P210/P211/P251/P280/P305+P351+P338/P410+P412/P501</t>
  </si>
  <si>
    <t>P210/P211/P251/P260/P280/P302+P352/P305+P351+P338/P410+P412/P501</t>
  </si>
  <si>
    <t>P210/P211/P251/P280/P302+P352/P410+P412/P501</t>
  </si>
  <si>
    <t>P210/P211/P251/P261/P304+P340/P410+P412/P501</t>
  </si>
  <si>
    <t>P210/P211//P251/P260/P305+P351+P338/P410+P412/P501</t>
  </si>
  <si>
    <t>P210/P211/P251/P410+P412/P501</t>
  </si>
  <si>
    <t>P210/P211/P261/P271/P280/P304+P340/P305+P351+P338/P410+P412/P501</t>
  </si>
  <si>
    <t>P102/P210/P211/P251/P410+P412</t>
  </si>
  <si>
    <t>XX</t>
  </si>
  <si>
    <t>P210/P251/P260/P410+P412</t>
  </si>
  <si>
    <t>P101/P102/P103/P210/P211/P251/P260/P263/P271/P273/P280/P302+P352/P304/P340/P305+P351+P338/P410+P412/P501</t>
  </si>
  <si>
    <t>P101/P102/P210/P211/P251/P260/P271/P280/P301+P310/P302+P352/P304+P340/P305+P351+P338/P331/P405/P410+P412/P501</t>
  </si>
  <si>
    <t>P210/P251/P305+P351+P338/P332+P313/P362+P364/P410+P412</t>
  </si>
  <si>
    <t>P101/P102/P103/P210/P211/P251/P260/P410+P412/P501</t>
  </si>
  <si>
    <t>P210/P251/P305+P351+P338/P337+P313/P403+P233/P410+P412</t>
  </si>
  <si>
    <t>P260/P280/P303+P361+P353/P305+P351+P338/P403+P233/P501</t>
  </si>
  <si>
    <t>P260/P303+P361+P353/P305+P351+P338/P310/P405/P501</t>
  </si>
  <si>
    <t>P260/P280/P303+P361+P353/P304+P340/P305+P351+P338/P501</t>
  </si>
  <si>
    <t>P101/P102/P210/P211/P251/P260/P410+P412/P501</t>
  </si>
  <si>
    <t>P101/P102/P210P211/P251/P260/P410+P412/P501</t>
  </si>
  <si>
    <t>P210/P211/P251/P280/P312/P410+P412</t>
  </si>
  <si>
    <t>P210/P251/P280/P304+P340/P312/P410+P412</t>
  </si>
  <si>
    <t>P210/P211/P251/P261/P304+P340/P410+P412</t>
  </si>
  <si>
    <t>P210/P251/P261/P280/P312/P410+P412</t>
  </si>
  <si>
    <t>P210/P211/P251/P410+P412/P271</t>
  </si>
  <si>
    <t>P210/P242/P243/P301+P310/P331/P501</t>
  </si>
  <si>
    <t>P101/P102/P210/P211/P251/P261/P271/P301+P310+P331/P312/P405/P410+P412/P501</t>
  </si>
  <si>
    <t>P101/P102/P103/P210/P211/P251/P410+P412</t>
  </si>
  <si>
    <t>P262/P302+P352/P305+P351+P338/P405</t>
  </si>
  <si>
    <t>P280/P302+P352/P305+P351+P338/P310</t>
  </si>
  <si>
    <t>P101/P102/P271/P280/P302+P352/P501</t>
  </si>
  <si>
    <t>P261/P305+P351+P338/P310/P321/P405/P501</t>
  </si>
  <si>
    <t>P301+P310/P331</t>
  </si>
  <si>
    <t>P273/P280</t>
  </si>
  <si>
    <t>P305+P351+P338/P337+P313</t>
  </si>
  <si>
    <t>P280/P303+P361+P353/P305+351+P338/P332+P313/P337+P313/P420</t>
  </si>
  <si>
    <t>P210/P234/P280/P302+P352/P305+P351+P338/P308+P311</t>
  </si>
  <si>
    <t>P280/P305+P351+P338/P337+P313</t>
  </si>
  <si>
    <t>P102/P305/P313/P337/P338/P351</t>
  </si>
  <si>
    <t>P102/P210/P211/P251/P260/P410+P412/P501</t>
  </si>
  <si>
    <t>P102/P260/P280/P302+P350/P305+P351+P338+P310/P501</t>
  </si>
  <si>
    <t>P102/P280/P301+P330+P331/P303+P361+P353/P305+P351+P338/P310/P501</t>
  </si>
  <si>
    <t>P102/P260/P305+P351+P338/P337+P313/P501</t>
  </si>
  <si>
    <t>P102/P210A/P211/P251/P410+P412</t>
  </si>
  <si>
    <t>P101/P102/P103/P210/P261/P281/P370+P378/P403+P233/P501</t>
  </si>
  <si>
    <t>P102/P210/P211/P251/9410+P9412</t>
  </si>
  <si>
    <t>P261/P270/P273/P280/P305+P351+P338/P312/P501</t>
  </si>
  <si>
    <t>P102/P280/P301+P330+P331/P303+P361+P353/P304+P340/P305+P351+P338/P501</t>
  </si>
  <si>
    <t>P101/P102/P210/P260/P271/P273/P280/P301+P310/P304+P340/P312/P501</t>
  </si>
  <si>
    <t>P101/P102/P210/P301+P310/P302+P352/P304+P340/P305+P351+P338/P501</t>
  </si>
  <si>
    <t>P101/P102/P261/P337+P313/P501</t>
  </si>
  <si>
    <t>P210/P261/P273/P280/P302+P352/P305+P351+P338/P333+P313</t>
  </si>
  <si>
    <t>P101/P102/P273/P280/P302+P352/P333+P313/P337+P313/P501</t>
  </si>
  <si>
    <t>P101/P102/P261/P273/P337+P313/P501</t>
  </si>
  <si>
    <t>P280/P308+P313/P333+P313/P337+P313</t>
  </si>
  <si>
    <t>P101/P102/P273/P280/P333+P313/P501</t>
  </si>
  <si>
    <t>P101/P102/P280/P333+P313/P501</t>
  </si>
  <si>
    <t>P101/P102/P210/P211/P251/P261/P273/P302+P352/P410+P412/P501</t>
  </si>
  <si>
    <t>P101/P102/P210/P211/P251/P273/P410+P412/P501</t>
  </si>
  <si>
    <t>P302+P352/P337+P313</t>
  </si>
  <si>
    <t>P210/P261/P280/P302+P352/P304+P340/P308+P311/P403+P235/P501</t>
  </si>
  <si>
    <t>P210/P211/P251/P261/P273/P280/P301+P310/P301+P340/P312/P321/P3332+P313/P403+P233/P405/P410+P412/P501</t>
  </si>
  <si>
    <t>P210/P211/P251/P260/P305+P351+P338/P410+P412/P501</t>
  </si>
  <si>
    <t>P273/P301+P310/P331/P405/P501</t>
  </si>
  <si>
    <t>P264/P280/P301+P330+P331/P303+P361+P353/P305+P351+P338/P310/P363/P390/P501</t>
  </si>
  <si>
    <t>P210/P211/P251/P308+P313/P312/P410+P412</t>
  </si>
  <si>
    <t>P210/P280/P303+P361+P353/P304+P340/P332+P313/P362+P364</t>
  </si>
  <si>
    <t>P280/P302+P352/P304+P340/P308+P313/P312/P333+P313</t>
  </si>
  <si>
    <t>P101/P102/P210/P280/P303+P361+P353/P304+P340/P305+P351+P338/P337+P313/P501</t>
  </si>
  <si>
    <t>P101/P102/P260/P273/P280/P301+P330+P331/P303+P361+P353/P305+P351+P338/P310/P501</t>
  </si>
  <si>
    <t>P210/P301+P310/P331/P370+P378/P403+P235/P501</t>
  </si>
  <si>
    <t>P210/P280/P305+P351+P338</t>
  </si>
  <si>
    <t>P102/P264/P280/P305+P351+P338/P337+P313/P501</t>
  </si>
  <si>
    <t>P210/P240/P241/P280/P281/P303+P361+P353/P405/P501</t>
  </si>
  <si>
    <t>264/280/305/351/338/337/313</t>
  </si>
  <si>
    <t>P280/303/361/353/305/351/338/310</t>
  </si>
  <si>
    <t>P101/P102/P103/P210/P251/P410+P412</t>
  </si>
  <si>
    <t>EUH019/EUH066</t>
  </si>
  <si>
    <t>EUH031/EUH206</t>
  </si>
  <si>
    <t>EUH208/EUH210</t>
  </si>
  <si>
    <t>EUH031/EUH071/EUH206</t>
  </si>
  <si>
    <t>verplaatsbaar recipient</t>
  </si>
  <si>
    <t>apotheek</t>
  </si>
  <si>
    <t>bunker</t>
  </si>
  <si>
    <t>CSA</t>
  </si>
  <si>
    <t>dialyse (gelijkvloers)</t>
  </si>
  <si>
    <t>dialyse (kelder)</t>
  </si>
  <si>
    <t>dialyse (verdiep 1)</t>
  </si>
  <si>
    <t>keuken</t>
  </si>
  <si>
    <t>labo</t>
  </si>
  <si>
    <t>labo anathomopathologie</t>
  </si>
  <si>
    <t>3,79
24 x 0,01</t>
  </si>
  <si>
    <t>lokaal medische gassen</t>
  </si>
  <si>
    <t>medisch magazijn</t>
  </si>
  <si>
    <t>polikliniek</t>
  </si>
  <si>
    <t>schoonmaak</t>
  </si>
  <si>
    <t>technische dienst</t>
  </si>
  <si>
    <t>Schoonmaak</t>
  </si>
  <si>
    <t>dialyse</t>
  </si>
  <si>
    <t>dialyse (gelijkvloers/verdiep 1)</t>
  </si>
  <si>
    <t>sanitaire ruimten</t>
  </si>
  <si>
    <t>11699031</t>
  </si>
  <si>
    <t>10047400</t>
  </si>
  <si>
    <t>84860360</t>
  </si>
  <si>
    <t>5085161</t>
  </si>
  <si>
    <t>5547530</t>
  </si>
  <si>
    <t>11047600</t>
  </si>
  <si>
    <t>8735101</t>
  </si>
  <si>
    <t>8169073</t>
  </si>
  <si>
    <t>40000032</t>
  </si>
  <si>
    <t>P280+P302+P352+P305+351+338+P332+313+P337+313</t>
  </si>
  <si>
    <t>P280/P302+P352/P305+351+338/P332+313/P337+313</t>
  </si>
  <si>
    <t>P280/P303+P361+353/P305+P351+P338/P310</t>
  </si>
  <si>
    <t>Bunker</t>
  </si>
  <si>
    <t>TRISTEL clean fot Stella</t>
  </si>
  <si>
    <t>TRISTEL Fuse for Stella</t>
  </si>
  <si>
    <t>TRISTEL Fuse ACTIVATOR SOLUTION for Stella</t>
  </si>
  <si>
    <t>EU032</t>
  </si>
  <si>
    <t>P280/P302+352/P305+351+338/P332+313/P337+313</t>
  </si>
  <si>
    <t>11.5-13.0</t>
  </si>
  <si>
    <t>Wassenburg EndoHigh PAA</t>
  </si>
  <si>
    <t>Wassenburg EndoHigh Detergent</t>
  </si>
  <si>
    <t>Wassenburg EndoHigh GTA</t>
  </si>
  <si>
    <t xml:space="preserve">Wassenburg Medical </t>
  </si>
  <si>
    <t>EU071</t>
  </si>
  <si>
    <t>P260/P273/P280/P303+P361+P353/P304+P340/P305+P351+P338/P310</t>
  </si>
  <si>
    <t xml:space="preserve">P280/P305+P351+P338/P337+P313 </t>
  </si>
  <si>
    <t>Endoscopie</t>
  </si>
  <si>
    <t>P210/P260/P273//P280/P303+P361+P353/P305+P351+P338/P310</t>
  </si>
  <si>
    <t>DURGOL Aquaclean Geberit</t>
  </si>
  <si>
    <t>DURGOL</t>
  </si>
  <si>
    <t>P102/P280/P302+352/P305+P351+P338/P332+P338</t>
  </si>
  <si>
    <t>Materniteit</t>
  </si>
  <si>
    <t>TASKI SANI CLONET W4f</t>
  </si>
  <si>
    <t>TASKI</t>
  </si>
  <si>
    <t>LUBRIFLUID</t>
  </si>
  <si>
    <t>BIEN AIR USA</t>
  </si>
  <si>
    <t>AQUA CARE</t>
  </si>
  <si>
    <t>CSA + OK</t>
  </si>
  <si>
    <t>Reinigingsmiddel/CSA + OK</t>
  </si>
  <si>
    <t>Smeermiddel/CSA</t>
  </si>
  <si>
    <t>64-17-5</t>
  </si>
  <si>
    <t>P103/P102/P101/P210/P211/P251/P410/P412/P403</t>
  </si>
  <si>
    <t>THERMFLUID MPG5</t>
  </si>
  <si>
    <t>-</t>
  </si>
  <si>
    <t>FUCHS LUBRICANTS SWEDEN AB</t>
  </si>
  <si>
    <t>6,7 - 8,2</t>
  </si>
  <si>
    <t>&gt; 120 °C</t>
  </si>
  <si>
    <t>nvt</t>
  </si>
  <si>
    <t>D5 onco-dagziekenhuis</t>
  </si>
  <si>
    <t>onco-dagziekenhuis</t>
  </si>
  <si>
    <t>TANEX Gum-ex</t>
  </si>
  <si>
    <t>75-37-6</t>
  </si>
  <si>
    <t>P102/P210/P211/P251/P260/P410+412/P501</t>
  </si>
  <si>
    <t>Verwijderen van kauwgom</t>
  </si>
  <si>
    <t>oud</t>
  </si>
  <si>
    <t>ACETRONITRILE</t>
  </si>
  <si>
    <t>34967.250mL</t>
  </si>
  <si>
    <t>Maldi</t>
  </si>
  <si>
    <t>81.6</t>
  </si>
  <si>
    <t>12.8</t>
  </si>
  <si>
    <t>P280/P284/P301+P330+P331/P302+P352/P304+P340/P305+P351+P338/P308+P313</t>
  </si>
  <si>
    <t>PL7038</t>
  </si>
  <si>
    <t>PRO-LAB diagnostics</t>
  </si>
  <si>
    <t>BK Auraminekleuring</t>
  </si>
  <si>
    <t>PL7034</t>
  </si>
  <si>
    <t>AURAMINE METHYLEENBLAUW</t>
  </si>
  <si>
    <t>PL7028</t>
  </si>
  <si>
    <t>CHROMASOLV (OS OPLOSSING -RTU)</t>
  </si>
  <si>
    <t>PRLS89449230</t>
  </si>
  <si>
    <t>VWR</t>
  </si>
  <si>
    <t xml:space="preserve">ETHANOL ABSOLUTE </t>
  </si>
  <si>
    <t>Merck</t>
  </si>
  <si>
    <t>Parasiet aanrijking</t>
  </si>
  <si>
    <t>P210/P240/P305+P351+P338</t>
  </si>
  <si>
    <t>FORMALDEHYDE 37%</t>
  </si>
  <si>
    <t xml:space="preserve">2,8 - 4,0 </t>
  </si>
  <si>
    <t>P280/P301+P330+P331/P302+P352/P304+P340/P305+P351+P338/P309+P310</t>
  </si>
  <si>
    <t xml:space="preserve"> GLYCEROL 85%</t>
  </si>
  <si>
    <t>GRAMS KRISTALONTKLEURING</t>
  </si>
  <si>
    <t>GRAMS SAFRANINE</t>
  </si>
  <si>
    <t>GRAMS ONTKLEURING</t>
  </si>
  <si>
    <t>Gramkleuring</t>
  </si>
  <si>
    <t>H373 + H400 + H410 + H412</t>
  </si>
  <si>
    <t>IVD HCCA MATRIX</t>
  </si>
  <si>
    <t>Bruker</t>
  </si>
  <si>
    <t>LUGOL'S SOLUTION</t>
  </si>
  <si>
    <t>MIERENZUUR 98%</t>
  </si>
  <si>
    <t>Sigma-Aldrich</t>
  </si>
  <si>
    <t>PARAFFIN VISCOUS DAB 8</t>
  </si>
  <si>
    <t>TB CARBOLFUCHSINE</t>
  </si>
  <si>
    <t>Zuurvaste kleuring</t>
  </si>
  <si>
    <t>TB MALACHIETGROEN</t>
  </si>
  <si>
    <t xml:space="preserve">niet beschikbaar </t>
  </si>
  <si>
    <t>TRIXTON X-100</t>
  </si>
  <si>
    <t xml:space="preserve">5,0 - 8,0 </t>
  </si>
  <si>
    <t>&gt;200</t>
  </si>
  <si>
    <t xml:space="preserve">UFII SEARCH-BAC </t>
  </si>
  <si>
    <t>UFII SEARCH-SEC</t>
  </si>
  <si>
    <t>Sysmex</t>
  </si>
  <si>
    <t>2x0,25</t>
  </si>
  <si>
    <t>2x0,29</t>
  </si>
  <si>
    <t>UF500I</t>
  </si>
  <si>
    <t>COVERQUICK</t>
  </si>
  <si>
    <t>P210/P243/P280/P302+P352/P304+P340/P308+P311</t>
  </si>
  <si>
    <t>TRIFLUORAZIJNZUUR</t>
  </si>
  <si>
    <t>P280/P273/P301+P330+P331/P304+P340/P308+P310</t>
  </si>
  <si>
    <t>&lt;1</t>
  </si>
  <si>
    <t>SOLUTIONS OS (ACETRONITILE/H2O/TRIFLUOROZUUR)</t>
  </si>
  <si>
    <t>LCH-CHIMIE</t>
  </si>
  <si>
    <t>P210/P241/P280/P303+P361+P353/P305+P351+P338/P310/P321/P501</t>
  </si>
  <si>
    <t>ZOUTZUUR IN ALCOHOL</t>
  </si>
  <si>
    <t>BUFFERTABLETTEN PH7,2</t>
  </si>
  <si>
    <t>Bufferkleuring formule</t>
  </si>
  <si>
    <t>DG FLUID A</t>
  </si>
  <si>
    <t>DG FLUID B</t>
  </si>
  <si>
    <t>Grifols</t>
  </si>
  <si>
    <t>12x0,125</t>
  </si>
  <si>
    <t>Eflexis</t>
  </si>
  <si>
    <t>EDTA</t>
  </si>
  <si>
    <t>Oplossen sternumpunctie</t>
  </si>
  <si>
    <t>P305/P351+P338</t>
  </si>
  <si>
    <t>GIEMSA</t>
  </si>
  <si>
    <t>Kleuring formule + malaria</t>
  </si>
  <si>
    <t>&gt;65</t>
  </si>
  <si>
    <t>HYDROCHLORIC ACID 0,2N</t>
  </si>
  <si>
    <t>Reagecon diagnostics</t>
  </si>
  <si>
    <t>KALIUMHEXACYNOFERRAAT</t>
  </si>
  <si>
    <t>Prolab/VWR</t>
  </si>
  <si>
    <t>KLEIHAUER KIT: ELUTIE REAGENS</t>
  </si>
  <si>
    <t>KLEIHAUER KIT: FIXATIEVLOEISTOF</t>
  </si>
  <si>
    <t xml:space="preserve">KLEIHAUER KIT: TEGENKLEURING </t>
  </si>
  <si>
    <t>LEUCOSCREEN 1+2</t>
  </si>
  <si>
    <t>MAY-GRUNWALD</t>
  </si>
  <si>
    <t>METHANOL</t>
  </si>
  <si>
    <t>METHYLEENBLAUW (POEDER)</t>
  </si>
  <si>
    <t>SAFRANIN (POEDER)</t>
  </si>
  <si>
    <t>SPERMMAR TEST IGA</t>
  </si>
  <si>
    <t>ZWAVELZUUR</t>
  </si>
  <si>
    <t>AZIJNZUUR</t>
  </si>
  <si>
    <t>BLEEKWATER 10%</t>
  </si>
  <si>
    <t>BE/K1302</t>
  </si>
  <si>
    <t>Leuco</t>
  </si>
  <si>
    <t>SPMA S</t>
  </si>
  <si>
    <t>6C54-58</t>
  </si>
  <si>
    <t>6C55-60</t>
  </si>
  <si>
    <t>Guest Medical Ltd</t>
  </si>
  <si>
    <t>FertiPro</t>
  </si>
  <si>
    <t>ProLabo/VWR</t>
  </si>
  <si>
    <t>Abbott Diagnostics</t>
  </si>
  <si>
    <t>Verpa (Loda nv)</t>
  </si>
  <si>
    <t>2x0,1</t>
  </si>
  <si>
    <t>0,02 + 0,001</t>
  </si>
  <si>
    <t>2x0,0007</t>
  </si>
  <si>
    <t>Kleuring foetale cellen</t>
  </si>
  <si>
    <t>Spermakleuring</t>
  </si>
  <si>
    <t>Kleuring formule</t>
  </si>
  <si>
    <t>Hermato: Kleuring formules + Ijzerkleuring + Beenmergkleuring</t>
  </si>
  <si>
    <t>Kleuring LV</t>
  </si>
  <si>
    <t>Reiniging rinse stolling</t>
  </si>
  <si>
    <t>Beenmergpreparaat</t>
  </si>
  <si>
    <t>Architect</t>
  </si>
  <si>
    <t>24h Urine</t>
  </si>
  <si>
    <t>Onderhoud</t>
  </si>
  <si>
    <t>P202/P210/P233/P260/P264/P270/P280</t>
  </si>
  <si>
    <t xml:space="preserve">7,6 - 9 </t>
  </si>
  <si>
    <t>P260/P220/P280/P273/P304+P312/P301+P330+P312/P501</t>
  </si>
  <si>
    <t>Niet bepaald</t>
  </si>
  <si>
    <t>P280/P234/P264/P305+P351+P338/P310/P302+P352/P332+P313/P362+P390+P406</t>
  </si>
  <si>
    <t>Niet bruikbaar</t>
  </si>
  <si>
    <t>CAS-NUMMER/Referentienr</t>
  </si>
  <si>
    <t>&gt;100</t>
  </si>
  <si>
    <t>P210/P243/P280/P301+P330+P331/P303+P361+P353/P305+P351+P338/P308+P310</t>
  </si>
  <si>
    <t>P210/P270/P280/P303+P361+P353/P304+P340/P305+P351+P338/P312/P501</t>
  </si>
  <si>
    <t>niet relevant</t>
  </si>
  <si>
    <t>P273/P280/P303+361+P353/P305+P351+P338/P310/P510</t>
  </si>
  <si>
    <t>P261/P280/P312/P302+P352/P362+P364</t>
  </si>
  <si>
    <t>P234/P260/P280/P301+P312/P303+P312/P303+P361+P353/P305+P351+P338</t>
  </si>
  <si>
    <t>P210/P280/P301+P312/P303+P361+P353/P304+P340+P310/P305+P351+P338</t>
  </si>
  <si>
    <t>218-643</t>
  </si>
  <si>
    <t>P210/P273/P280/P303+P361+P353/P304+P340+P310/P305+P351+P338</t>
  </si>
  <si>
    <t>P210/P233/P234/P240/P241/P305+P351+P338</t>
  </si>
  <si>
    <t>P264/P270/P301+P312/P501</t>
  </si>
  <si>
    <t>P210/P233/P240/P241/P242/P305+P351+P338</t>
  </si>
  <si>
    <t>P210/P233/P240/P241/P242/P273</t>
  </si>
  <si>
    <t>P210/P233/P240/P241/P242/P243</t>
  </si>
  <si>
    <t>00-00-0</t>
  </si>
  <si>
    <t>P301+P310/P304+P340+P311</t>
  </si>
  <si>
    <t>&lt;2</t>
  </si>
  <si>
    <t>P210/P260/P280/P305+P351+P338/P403+P235</t>
  </si>
  <si>
    <t>&lt;9,5</t>
  </si>
  <si>
    <t>P210/P260/P280/P301+P310/P311/P403+P235</t>
  </si>
  <si>
    <t>&lt;8</t>
  </si>
  <si>
    <t>P210/P233/P280/P301+P310/P303+P361+P353/P304+P340+P311</t>
  </si>
  <si>
    <t>P210/P280/P260/P301+P310/P308/P403+P233</t>
  </si>
  <si>
    <t>P280/P305+P351+P338</t>
  </si>
  <si>
    <t>P234/P390/P406</t>
  </si>
  <si>
    <t>P210/P233/P240/P280/P303+P361+P353/P305+P351+P338</t>
  </si>
  <si>
    <t>P234/P264/P280/P302+P352/P305+P51+P338/P332+P313</t>
  </si>
  <si>
    <t>REGISTER GEVAARLIJKE STOFFEN H.Hartziekenhuis Lier</t>
  </si>
  <si>
    <t>Versie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</si>
</sst>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#,##0.0000"/>
    <numFmt numFmtId="166" formatCode="#,##0.000"/>
  </numFmts>
  <fonts count="30" x14ac:knownFonts="1">
    <font>
      <sz val="12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11.5"/>
      <name val="Times New Roman"/>
      <family val="1"/>
    </font>
    <font>
      <i/>
      <sz val="8"/>
      <name val="Arial"/>
      <family val="2"/>
      <charset val="204"/>
    </font>
    <font>
      <b/>
      <sz val="9"/>
      <color indexed="81"/>
      <name val="Calibri"/>
      <family val="2"/>
    </font>
    <font>
      <b/>
      <sz val="10"/>
      <color indexed="81"/>
      <name val="Calibri"/>
      <family val="2"/>
    </font>
    <font>
      <b/>
      <sz val="12"/>
      <color indexed="81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45A5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AAAAAA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11" xfId="0" applyFont="1" applyBorder="1"/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/>
    <xf numFmtId="0" fontId="12" fillId="0" borderId="4" xfId="0" applyFont="1" applyBorder="1"/>
    <xf numFmtId="0" fontId="12" fillId="0" borderId="5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/>
    <xf numFmtId="4" fontId="12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2" fillId="0" borderId="2" xfId="0" applyNumberFormat="1" applyFont="1" applyBorder="1" applyAlignment="1">
      <alignment horizontal="center"/>
    </xf>
    <xf numFmtId="4" fontId="0" fillId="0" borderId="0" xfId="0" applyNumberFormat="1"/>
    <xf numFmtId="0" fontId="12" fillId="0" borderId="3" xfId="0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164" fontId="12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7" fillId="0" borderId="0" xfId="0" applyFont="1"/>
    <xf numFmtId="0" fontId="0" fillId="0" borderId="2" xfId="0" applyBorder="1"/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3" fontId="18" fillId="3" borderId="27" xfId="0" applyNumberFormat="1" applyFont="1" applyFill="1" applyBorder="1" applyAlignment="1">
      <alignment horizontal="center" vertical="center" wrapText="1"/>
    </xf>
    <xf numFmtId="3" fontId="18" fillId="3" borderId="30" xfId="0" applyNumberFormat="1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3" fontId="18" fillId="3" borderId="31" xfId="0" applyNumberFormat="1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0" fillId="0" borderId="32" xfId="0" applyBorder="1"/>
    <xf numFmtId="0" fontId="5" fillId="0" borderId="53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3" fontId="18" fillId="0" borderId="3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3" fontId="18" fillId="3" borderId="28" xfId="0" applyNumberFormat="1" applyFont="1" applyFill="1" applyBorder="1" applyAlignment="1">
      <alignment horizontal="center" vertical="center" wrapText="1"/>
    </xf>
    <xf numFmtId="0" fontId="0" fillId="0" borderId="33" xfId="0" applyBorder="1"/>
    <xf numFmtId="0" fontId="17" fillId="0" borderId="33" xfId="0" applyFont="1" applyBorder="1" applyAlignment="1">
      <alignment horizontal="center"/>
    </xf>
    <xf numFmtId="3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/>
    </xf>
    <xf numFmtId="4" fontId="12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4" fontId="0" fillId="0" borderId="0" xfId="0" quotePrefix="1" applyNumberFormat="1"/>
    <xf numFmtId="0" fontId="2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164" fontId="26" fillId="0" borderId="2" xfId="0" quotePrefix="1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13" fillId="0" borderId="54" xfId="0" applyFont="1" applyBorder="1" applyAlignment="1">
      <alignment vertical="center"/>
    </xf>
    <xf numFmtId="164" fontId="13" fillId="0" borderId="41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164" fontId="13" fillId="0" borderId="42" xfId="0" applyNumberFormat="1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64" fontId="13" fillId="0" borderId="43" xfId="0" applyNumberFormat="1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2" fillId="9" borderId="3" xfId="0" applyFont="1" applyFill="1" applyBorder="1" applyAlignment="1">
      <alignment horizontal="left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left" vertical="center"/>
    </xf>
    <xf numFmtId="0" fontId="12" fillId="9" borderId="19" xfId="0" applyFont="1" applyFill="1" applyBorder="1" applyAlignment="1">
      <alignment horizontal="center" vertical="center"/>
    </xf>
    <xf numFmtId="4" fontId="12" fillId="9" borderId="18" xfId="0" applyNumberFormat="1" applyFont="1" applyFill="1" applyBorder="1" applyAlignment="1">
      <alignment horizontal="center" vertical="center"/>
    </xf>
    <xf numFmtId="4" fontId="12" fillId="9" borderId="2" xfId="0" applyNumberFormat="1" applyFont="1" applyFill="1" applyBorder="1" applyAlignment="1">
      <alignment horizontal="center" vertical="center"/>
    </xf>
    <xf numFmtId="4" fontId="12" fillId="9" borderId="2" xfId="0" applyNumberFormat="1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 vertical="center"/>
    </xf>
    <xf numFmtId="4" fontId="12" fillId="9" borderId="4" xfId="0" applyNumberFormat="1" applyFont="1" applyFill="1" applyBorder="1" applyAlignment="1">
      <alignment horizontal="center" vertical="center"/>
    </xf>
    <xf numFmtId="0" fontId="0" fillId="9" borderId="0" xfId="0" applyFill="1"/>
    <xf numFmtId="0" fontId="20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27" fillId="8" borderId="46" xfId="0" applyFont="1" applyFill="1" applyBorder="1" applyAlignment="1">
      <alignment horizontal="left" vertical="center"/>
    </xf>
    <xf numFmtId="0" fontId="27" fillId="8" borderId="47" xfId="0" applyFont="1" applyFill="1" applyBorder="1" applyAlignment="1">
      <alignment horizontal="left" vertical="center"/>
    </xf>
    <xf numFmtId="0" fontId="27" fillId="8" borderId="48" xfId="0" applyFont="1" applyFill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4" fontId="26" fillId="0" borderId="17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0" borderId="49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4" fillId="7" borderId="49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/>
    </xf>
    <xf numFmtId="0" fontId="24" fillId="7" borderId="24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/>
    </xf>
    <xf numFmtId="0" fontId="12" fillId="7" borderId="48" xfId="0" applyFont="1" applyFill="1" applyBorder="1" applyAlignment="1">
      <alignment horizontal="center"/>
    </xf>
    <xf numFmtId="0" fontId="23" fillId="0" borderId="4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66">
    <dxf>
      <fill>
        <patternFill patternType="solid">
          <fgColor indexed="64"/>
          <bgColor theme="6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strike val="0"/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7</xdr:row>
      <xdr:rowOff>47625</xdr:rowOff>
    </xdr:from>
    <xdr:to>
      <xdr:col>5</xdr:col>
      <xdr:colOff>552450</xdr:colOff>
      <xdr:row>7</xdr:row>
      <xdr:rowOff>438150</xdr:rowOff>
    </xdr:to>
    <xdr:pic>
      <xdr:nvPicPr>
        <xdr:cNvPr id="1473" name="Afbeelding 8" descr="GHS01 EXPLOSIEF.jpg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7100" y="150495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152399</xdr:colOff>
      <xdr:row>7</xdr:row>
      <xdr:rowOff>81242</xdr:rowOff>
    </xdr:from>
    <xdr:to>
      <xdr:col>6</xdr:col>
      <xdr:colOff>552449</xdr:colOff>
      <xdr:row>7</xdr:row>
      <xdr:rowOff>465417</xdr:rowOff>
    </xdr:to>
    <xdr:pic>
      <xdr:nvPicPr>
        <xdr:cNvPr id="1474" name="Afbeelding 9" descr="GHS02 ONTVLAMBAAR.jpg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03105" y="177333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7</xdr:row>
      <xdr:rowOff>66675</xdr:rowOff>
    </xdr:from>
    <xdr:to>
      <xdr:col>7</xdr:col>
      <xdr:colOff>552450</xdr:colOff>
      <xdr:row>7</xdr:row>
      <xdr:rowOff>457200</xdr:rowOff>
    </xdr:to>
    <xdr:pic>
      <xdr:nvPicPr>
        <xdr:cNvPr id="1475" name="Afbeelding 10" descr="GHS03 OXIDERENDE STOFFEN.jpg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29650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7</xdr:row>
      <xdr:rowOff>66675</xdr:rowOff>
    </xdr:from>
    <xdr:to>
      <xdr:col>8</xdr:col>
      <xdr:colOff>552450</xdr:colOff>
      <xdr:row>7</xdr:row>
      <xdr:rowOff>457200</xdr:rowOff>
    </xdr:to>
    <xdr:pic>
      <xdr:nvPicPr>
        <xdr:cNvPr id="1476" name="Afbeelding 11" descr="GHS04 GASFLES.jpg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7</xdr:row>
      <xdr:rowOff>66675</xdr:rowOff>
    </xdr:from>
    <xdr:to>
      <xdr:col>9</xdr:col>
      <xdr:colOff>523875</xdr:colOff>
      <xdr:row>7</xdr:row>
      <xdr:rowOff>457200</xdr:rowOff>
    </xdr:to>
    <xdr:pic>
      <xdr:nvPicPr>
        <xdr:cNvPr id="1477" name="Afbeelding 12" descr="GHS05 CORROSIEF.jpg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53625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7</xdr:row>
      <xdr:rowOff>66675</xdr:rowOff>
    </xdr:from>
    <xdr:to>
      <xdr:col>10</xdr:col>
      <xdr:colOff>561975</xdr:colOff>
      <xdr:row>7</xdr:row>
      <xdr:rowOff>457200</xdr:rowOff>
    </xdr:to>
    <xdr:pic>
      <xdr:nvPicPr>
        <xdr:cNvPr id="1478" name="Afbeelding 13" descr="GHS06 GIFTIG.jpg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668000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7</xdr:row>
      <xdr:rowOff>66675</xdr:rowOff>
    </xdr:from>
    <xdr:to>
      <xdr:col>11</xdr:col>
      <xdr:colOff>523875</xdr:colOff>
      <xdr:row>7</xdr:row>
      <xdr:rowOff>457200</xdr:rowOff>
    </xdr:to>
    <xdr:pic>
      <xdr:nvPicPr>
        <xdr:cNvPr id="1479" name="Afbeelding 14" descr="GHS07 GEVAAR.jpg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06175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7</xdr:row>
      <xdr:rowOff>66675</xdr:rowOff>
    </xdr:from>
    <xdr:to>
      <xdr:col>12</xdr:col>
      <xdr:colOff>523875</xdr:colOff>
      <xdr:row>7</xdr:row>
      <xdr:rowOff>457200</xdr:rowOff>
    </xdr:to>
    <xdr:pic>
      <xdr:nvPicPr>
        <xdr:cNvPr id="1480" name="Afbeelding 15" descr="GHS08 KANKERVERWEKKEND.jpg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82450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7</xdr:row>
      <xdr:rowOff>66675</xdr:rowOff>
    </xdr:from>
    <xdr:to>
      <xdr:col>13</xdr:col>
      <xdr:colOff>523875</xdr:colOff>
      <xdr:row>7</xdr:row>
      <xdr:rowOff>457200</xdr:rowOff>
    </xdr:to>
    <xdr:pic>
      <xdr:nvPicPr>
        <xdr:cNvPr id="1481" name="Afbeelding 16" descr="GHS09 MILIEUGEVAAR.jpg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58725" y="15240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123825</xdr:colOff>
      <xdr:row>7</xdr:row>
      <xdr:rowOff>209550</xdr:rowOff>
    </xdr:from>
    <xdr:to>
      <xdr:col>50</xdr:col>
      <xdr:colOff>752475</xdr:colOff>
      <xdr:row>7</xdr:row>
      <xdr:rowOff>838200</xdr:rowOff>
    </xdr:to>
    <xdr:pic>
      <xdr:nvPicPr>
        <xdr:cNvPr id="1483" name="Picture 93" descr="movie::file://localhost/Users/abesco/Documents/INFORMATIE/INF_PICTOGRAM/INF_PICTOGRAM_PBM/pictogram%20oogbescherming.gif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546218" y="1883229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127567</xdr:colOff>
      <xdr:row>7</xdr:row>
      <xdr:rowOff>250371</xdr:rowOff>
    </xdr:from>
    <xdr:to>
      <xdr:col>49</xdr:col>
      <xdr:colOff>733992</xdr:colOff>
      <xdr:row>7</xdr:row>
      <xdr:rowOff>850446</xdr:rowOff>
    </xdr:to>
    <xdr:pic>
      <xdr:nvPicPr>
        <xdr:cNvPr id="1484" name="Picture 94" descr="movie::file://localhost/Users/abesco/Documents/INFORMATIE/INF_PICTOGRAM/INF_PICTOGRAM_PBM/pictogram%20veiligheidshandschoenen.gif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969535" y="1912917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95251</xdr:colOff>
      <xdr:row>7</xdr:row>
      <xdr:rowOff>266700</xdr:rowOff>
    </xdr:from>
    <xdr:to>
      <xdr:col>53</xdr:col>
      <xdr:colOff>704851</xdr:colOff>
      <xdr:row>7</xdr:row>
      <xdr:rowOff>876300</xdr:rowOff>
    </xdr:to>
    <xdr:pic>
      <xdr:nvPicPr>
        <xdr:cNvPr id="1486" name="Picture 96" descr="movie::file://localhost/Users/abesco/Documents/INFORMATIE/INF_PICTOGRAM/INF_PICTOGRAM_PBM/pictogram%20veiligheidsschoenen.gif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902976" y="1943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66675</xdr:colOff>
      <xdr:row>7</xdr:row>
      <xdr:rowOff>232682</xdr:rowOff>
    </xdr:from>
    <xdr:to>
      <xdr:col>52</xdr:col>
      <xdr:colOff>674808</xdr:colOff>
      <xdr:row>7</xdr:row>
      <xdr:rowOff>857250</xdr:rowOff>
    </xdr:to>
    <xdr:pic>
      <xdr:nvPicPr>
        <xdr:cNvPr id="1488" name="Afbeelding 2" descr="Gebod kledij.jpg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149139" y="1906361"/>
          <a:ext cx="608133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129266</xdr:colOff>
      <xdr:row>7</xdr:row>
      <xdr:rowOff>232682</xdr:rowOff>
    </xdr:from>
    <xdr:to>
      <xdr:col>51</xdr:col>
      <xdr:colOff>731869</xdr:colOff>
      <xdr:row>7</xdr:row>
      <xdr:rowOff>857249</xdr:rowOff>
    </xdr:to>
    <xdr:pic>
      <xdr:nvPicPr>
        <xdr:cNvPr id="1489" name="Afbeelding 3" descr="gebod ademhalingsbesch.gif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381695" y="1906361"/>
          <a:ext cx="608953" cy="62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36</xdr:row>
      <xdr:rowOff>161925</xdr:rowOff>
    </xdr:from>
    <xdr:to>
      <xdr:col>4</xdr:col>
      <xdr:colOff>466725</xdr:colOff>
      <xdr:row>78</xdr:row>
      <xdr:rowOff>85725</xdr:rowOff>
    </xdr:to>
    <xdr:pic>
      <xdr:nvPicPr>
        <xdr:cNvPr id="7179" name="Afbeelding 1">
          <a:extLst>
            <a:ext uri="{FF2B5EF4-FFF2-40B4-BE49-F238E27FC236}">
              <a16:creationId xmlns:a16="http://schemas.microsoft.com/office/drawing/2014/main" id="{00000000-0008-0000-0600-00000B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8896350"/>
          <a:ext cx="6524625" cy="866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4</xdr:col>
      <xdr:colOff>47625</xdr:colOff>
      <xdr:row>89</xdr:row>
      <xdr:rowOff>142875</xdr:rowOff>
    </xdr:to>
    <xdr:pic>
      <xdr:nvPicPr>
        <xdr:cNvPr id="7180" name="Afbeelding 2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7878425"/>
          <a:ext cx="6124575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A524"/>
  <sheetViews>
    <sheetView tabSelected="1" zoomScale="85" zoomScaleNormal="85" workbookViewId="0">
      <pane xSplit="1" ySplit="8" topLeftCell="B426" activePane="bottomRight" state="frozen"/>
      <selection pane="topRight" activeCell="B1" sqref="B1"/>
      <selection pane="bottomLeft" activeCell="A9" sqref="A9"/>
      <selection pane="bottomRight" activeCell="D4" sqref="D4:CL4"/>
    </sheetView>
  </sheetViews>
  <sheetFormatPr defaultRowHeight="15.75" x14ac:dyDescent="0.25"/>
  <cols>
    <col min="1" max="1" width="70.125" customWidth="1"/>
    <col min="2" max="2" width="20.75" style="41" bestFit="1" customWidth="1"/>
    <col min="3" max="3" width="11.125" customWidth="1"/>
    <col min="4" max="4" width="30.125" bestFit="1" customWidth="1"/>
    <col min="5" max="14" width="8.875" customWidth="1"/>
    <col min="15" max="15" width="15.5" customWidth="1"/>
    <col min="16" max="16" width="21.125" bestFit="1" customWidth="1"/>
    <col min="17" max="20" width="21.125" customWidth="1"/>
    <col min="21" max="30" width="6" style="72" customWidth="1"/>
    <col min="31" max="31" width="20.125" bestFit="1" customWidth="1"/>
    <col min="32" max="32" width="46.625" style="40" bestFit="1" customWidth="1"/>
    <col min="33" max="36" width="5.875" customWidth="1"/>
    <col min="37" max="37" width="27.625" customWidth="1"/>
    <col min="38" max="38" width="18.125" style="39" customWidth="1"/>
    <col min="39" max="40" width="10.875" style="43" customWidth="1"/>
    <col min="41" max="41" width="21.625" style="1" bestFit="1" customWidth="1"/>
    <col min="42" max="43" width="10.875" style="45" customWidth="1"/>
    <col min="44" max="44" width="31.5" customWidth="1"/>
    <col min="45" max="45" width="4.875" customWidth="1"/>
    <col min="46" max="46" width="18.375" customWidth="1"/>
    <col min="47" max="47" width="30" customWidth="1"/>
    <col min="48" max="48" width="59.125" customWidth="1"/>
    <col min="49" max="49" width="18.875" customWidth="1"/>
    <col min="50" max="54" width="10.875" customWidth="1"/>
    <col min="55" max="55" width="10.125" customWidth="1"/>
    <col min="56" max="56" width="14.125" customWidth="1"/>
    <col min="57" max="57" width="1.875" customWidth="1"/>
    <col min="58" max="70" width="10.875" customWidth="1"/>
    <col min="71" max="71" width="1.875" customWidth="1"/>
    <col min="72" max="74" width="11" customWidth="1"/>
    <col min="75" max="77" width="0" hidden="1" customWidth="1"/>
    <col min="78" max="88" width="11" customWidth="1"/>
    <col min="89" max="90" width="10.875" customWidth="1"/>
    <col min="91" max="253" width="11" customWidth="1"/>
  </cols>
  <sheetData>
    <row r="1" spans="1:105" ht="36" customHeight="1" thickBot="1" x14ac:dyDescent="0.3">
      <c r="A1" s="211" t="s">
        <v>1830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3"/>
    </row>
    <row r="2" spans="1:105" ht="16.5" thickBot="1" x14ac:dyDescent="0.3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5"/>
    </row>
    <row r="3" spans="1:105" x14ac:dyDescent="0.25">
      <c r="A3" s="214" t="s">
        <v>58</v>
      </c>
      <c r="B3" s="215"/>
      <c r="C3" s="215"/>
      <c r="D3" s="218">
        <v>45532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20"/>
    </row>
    <row r="4" spans="1:105" ht="16.5" thickBot="1" x14ac:dyDescent="0.3">
      <c r="A4" s="216" t="s">
        <v>59</v>
      </c>
      <c r="B4" s="217"/>
      <c r="C4" s="217"/>
      <c r="D4" s="221" t="s">
        <v>1831</v>
      </c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2"/>
    </row>
    <row r="5" spans="1:105" ht="16.5" thickBot="1" x14ac:dyDescent="0.3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5"/>
    </row>
    <row r="6" spans="1:105" s="2" customFormat="1" ht="15.2" customHeight="1" x14ac:dyDescent="0.25">
      <c r="A6" s="149"/>
      <c r="B6" s="150"/>
      <c r="C6" s="151"/>
      <c r="D6" s="151"/>
      <c r="E6" s="179" t="s">
        <v>57</v>
      </c>
      <c r="F6" s="179"/>
      <c r="G6" s="179"/>
      <c r="H6" s="179"/>
      <c r="I6" s="179"/>
      <c r="J6" s="179"/>
      <c r="K6" s="179"/>
      <c r="L6" s="179"/>
      <c r="M6" s="179"/>
      <c r="N6" s="179"/>
      <c r="O6" s="151"/>
      <c r="P6" s="151"/>
      <c r="Q6" s="64" t="s">
        <v>15</v>
      </c>
      <c r="R6" s="64" t="s">
        <v>859</v>
      </c>
      <c r="S6" s="64" t="s">
        <v>626</v>
      </c>
      <c r="T6" s="64" t="s">
        <v>16</v>
      </c>
      <c r="U6" s="226" t="s">
        <v>818</v>
      </c>
      <c r="V6" s="188"/>
      <c r="W6" s="188"/>
      <c r="X6" s="188"/>
      <c r="Y6" s="188"/>
      <c r="Z6" s="188"/>
      <c r="AA6" s="188"/>
      <c r="AB6" s="188"/>
      <c r="AC6" s="188"/>
      <c r="AD6" s="189"/>
      <c r="AE6" s="233" t="s">
        <v>819</v>
      </c>
      <c r="AF6" s="181" t="s">
        <v>13</v>
      </c>
      <c r="AG6" s="187" t="s">
        <v>628</v>
      </c>
      <c r="AH6" s="188"/>
      <c r="AI6" s="188"/>
      <c r="AJ6" s="188"/>
      <c r="AK6" s="189"/>
      <c r="AL6" s="179" t="s">
        <v>18</v>
      </c>
      <c r="AM6" s="179"/>
      <c r="AN6" s="179"/>
      <c r="AO6" s="179"/>
      <c r="AP6" s="179"/>
      <c r="AQ6" s="179"/>
      <c r="AR6" s="179" t="s">
        <v>24</v>
      </c>
      <c r="AS6" s="179" t="s">
        <v>27</v>
      </c>
      <c r="AT6" s="179" t="s">
        <v>26</v>
      </c>
      <c r="AU6" s="179"/>
      <c r="AV6" s="179"/>
      <c r="AW6" s="179"/>
      <c r="AX6" s="179"/>
      <c r="AY6" s="179"/>
      <c r="AZ6" s="179"/>
      <c r="BA6" s="179"/>
      <c r="BB6" s="179"/>
      <c r="BC6" s="179" t="s">
        <v>25</v>
      </c>
      <c r="BD6" s="179" t="s">
        <v>32</v>
      </c>
      <c r="BE6" s="207"/>
      <c r="BF6" s="179" t="s">
        <v>33</v>
      </c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236"/>
      <c r="BT6" s="179" t="s">
        <v>43</v>
      </c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210"/>
    </row>
    <row r="7" spans="1:105" s="1" customFormat="1" x14ac:dyDescent="0.25">
      <c r="A7" s="152"/>
      <c r="B7" s="153"/>
      <c r="C7" s="154"/>
      <c r="D7" s="154"/>
      <c r="E7" s="3" t="s">
        <v>3</v>
      </c>
      <c r="F7" s="3" t="s">
        <v>4</v>
      </c>
      <c r="G7" s="52" t="s">
        <v>627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154"/>
      <c r="P7" s="154"/>
      <c r="Q7" s="180" t="s">
        <v>60</v>
      </c>
      <c r="R7" s="136"/>
      <c r="S7" s="203" t="s">
        <v>17</v>
      </c>
      <c r="T7" s="180" t="s">
        <v>17</v>
      </c>
      <c r="U7" s="227"/>
      <c r="V7" s="228"/>
      <c r="W7" s="228"/>
      <c r="X7" s="228"/>
      <c r="Y7" s="228"/>
      <c r="Z7" s="228"/>
      <c r="AA7" s="228"/>
      <c r="AB7" s="228"/>
      <c r="AC7" s="228"/>
      <c r="AD7" s="229"/>
      <c r="AE7" s="182"/>
      <c r="AF7" s="182"/>
      <c r="AG7" s="190"/>
      <c r="AH7" s="191"/>
      <c r="AI7" s="191"/>
      <c r="AJ7" s="191"/>
      <c r="AK7" s="192"/>
      <c r="AL7" s="180" t="s">
        <v>62</v>
      </c>
      <c r="AM7" s="180" t="s">
        <v>19</v>
      </c>
      <c r="AN7" s="180"/>
      <c r="AO7" s="180" t="s">
        <v>23</v>
      </c>
      <c r="AP7" s="180" t="s">
        <v>22</v>
      </c>
      <c r="AQ7" s="180"/>
      <c r="AR7" s="193"/>
      <c r="AS7" s="193"/>
      <c r="AT7" s="180" t="s">
        <v>28</v>
      </c>
      <c r="AU7" s="3" t="s">
        <v>29</v>
      </c>
      <c r="AV7" s="180" t="s">
        <v>30</v>
      </c>
      <c r="AW7" s="180" t="s">
        <v>31</v>
      </c>
      <c r="AX7" s="180"/>
      <c r="AY7" s="180"/>
      <c r="AZ7" s="203"/>
      <c r="BA7" s="180"/>
      <c r="BB7" s="180"/>
      <c r="BC7" s="193"/>
      <c r="BD7" s="193"/>
      <c r="BE7" s="208"/>
      <c r="BF7" s="203" t="s">
        <v>3</v>
      </c>
      <c r="BG7" s="180" t="s">
        <v>34</v>
      </c>
      <c r="BH7" s="180" t="s">
        <v>35</v>
      </c>
      <c r="BI7" s="180" t="s">
        <v>61</v>
      </c>
      <c r="BJ7" s="180" t="s">
        <v>36</v>
      </c>
      <c r="BK7" s="180" t="s">
        <v>37</v>
      </c>
      <c r="BL7" s="180" t="s">
        <v>38</v>
      </c>
      <c r="BM7" s="180" t="s">
        <v>39</v>
      </c>
      <c r="BN7" s="180" t="s">
        <v>40</v>
      </c>
      <c r="BO7" s="180" t="s">
        <v>41</v>
      </c>
      <c r="BP7" s="180" t="s">
        <v>42</v>
      </c>
      <c r="BQ7" s="206" t="s">
        <v>63</v>
      </c>
      <c r="BR7" s="206" t="s">
        <v>64</v>
      </c>
      <c r="BS7" s="237"/>
      <c r="BT7" s="180" t="s">
        <v>3</v>
      </c>
      <c r="BU7" s="180" t="s">
        <v>47</v>
      </c>
      <c r="BV7" s="180" t="s">
        <v>44</v>
      </c>
      <c r="BW7" s="180" t="s">
        <v>45</v>
      </c>
      <c r="BX7" s="180" t="s">
        <v>46</v>
      </c>
      <c r="BY7" s="180" t="s">
        <v>61</v>
      </c>
      <c r="BZ7" s="180" t="s">
        <v>48</v>
      </c>
      <c r="CA7" s="180" t="s">
        <v>49</v>
      </c>
      <c r="CB7" s="180" t="s">
        <v>50</v>
      </c>
      <c r="CC7" s="180" t="s">
        <v>51</v>
      </c>
      <c r="CD7" s="180" t="s">
        <v>52</v>
      </c>
      <c r="CE7" s="180" t="s">
        <v>37</v>
      </c>
      <c r="CF7" s="180" t="s">
        <v>38</v>
      </c>
      <c r="CG7" s="180" t="s">
        <v>39</v>
      </c>
      <c r="CH7" s="180" t="s">
        <v>40</v>
      </c>
      <c r="CI7" s="180" t="s">
        <v>41</v>
      </c>
      <c r="CJ7" s="180" t="s">
        <v>42</v>
      </c>
      <c r="CK7" s="206" t="s">
        <v>63</v>
      </c>
      <c r="CL7" s="234" t="s">
        <v>64</v>
      </c>
    </row>
    <row r="8" spans="1:105" ht="83.25" customHeight="1" thickBot="1" x14ac:dyDescent="0.3">
      <c r="A8" s="155" t="s">
        <v>0</v>
      </c>
      <c r="B8" s="156" t="s">
        <v>1801</v>
      </c>
      <c r="C8" s="157" t="s">
        <v>1</v>
      </c>
      <c r="D8" s="157" t="s">
        <v>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45" t="s">
        <v>12</v>
      </c>
      <c r="P8" s="145" t="s">
        <v>14</v>
      </c>
      <c r="Q8" s="195"/>
      <c r="R8" s="134" t="s">
        <v>858</v>
      </c>
      <c r="S8" s="204"/>
      <c r="T8" s="195"/>
      <c r="U8" s="230"/>
      <c r="V8" s="231"/>
      <c r="W8" s="231"/>
      <c r="X8" s="231"/>
      <c r="Y8" s="231"/>
      <c r="Z8" s="231"/>
      <c r="AA8" s="231"/>
      <c r="AB8" s="231"/>
      <c r="AC8" s="231"/>
      <c r="AD8" s="232"/>
      <c r="AE8" s="183"/>
      <c r="AF8" s="183"/>
      <c r="AG8" s="138" t="s">
        <v>629</v>
      </c>
      <c r="AH8" s="139" t="s">
        <v>630</v>
      </c>
      <c r="AI8" s="139" t="s">
        <v>631</v>
      </c>
      <c r="AJ8" s="139" t="s">
        <v>632</v>
      </c>
      <c r="AK8" s="55" t="s">
        <v>633</v>
      </c>
      <c r="AL8" s="195"/>
      <c r="AM8" s="140" t="s">
        <v>20</v>
      </c>
      <c r="AN8" s="140" t="s">
        <v>21</v>
      </c>
      <c r="AO8" s="195"/>
      <c r="AP8" s="140" t="s">
        <v>20</v>
      </c>
      <c r="AQ8" s="140" t="s">
        <v>21</v>
      </c>
      <c r="AR8" s="194"/>
      <c r="AS8" s="194"/>
      <c r="AT8" s="195"/>
      <c r="AU8" s="55" t="s">
        <v>56</v>
      </c>
      <c r="AV8" s="195"/>
      <c r="AW8" s="195"/>
      <c r="AX8" s="195"/>
      <c r="AY8" s="195"/>
      <c r="AZ8" s="204"/>
      <c r="BA8" s="195"/>
      <c r="BB8" s="195"/>
      <c r="BC8" s="194"/>
      <c r="BD8" s="194"/>
      <c r="BE8" s="209"/>
      <c r="BF8" s="204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238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235"/>
      <c r="CM8" t="s">
        <v>1686</v>
      </c>
      <c r="CQ8" s="1" t="s">
        <v>699</v>
      </c>
      <c r="CR8" s="1" t="s">
        <v>700</v>
      </c>
      <c r="CS8" s="1" t="s">
        <v>701</v>
      </c>
      <c r="CT8" s="1" t="s">
        <v>702</v>
      </c>
      <c r="CU8" s="1" t="s">
        <v>703</v>
      </c>
      <c r="CV8" s="1" t="s">
        <v>704</v>
      </c>
      <c r="CW8" s="1" t="s">
        <v>705</v>
      </c>
      <c r="CX8" s="1" t="s">
        <v>706</v>
      </c>
      <c r="CY8" s="1" t="s">
        <v>707</v>
      </c>
      <c r="CZ8" s="1" t="s">
        <v>708</v>
      </c>
      <c r="DA8" s="1" t="s">
        <v>810</v>
      </c>
    </row>
    <row r="9" spans="1:105" hidden="1" x14ac:dyDescent="0.25">
      <c r="A9" s="56" t="s">
        <v>1333</v>
      </c>
      <c r="B9" s="57"/>
      <c r="C9" s="57">
        <v>42083</v>
      </c>
      <c r="D9" s="54" t="s">
        <v>1334</v>
      </c>
      <c r="E9" s="54"/>
      <c r="F9" s="54"/>
      <c r="G9" s="54" t="s">
        <v>862</v>
      </c>
      <c r="H9" s="54"/>
      <c r="I9" s="54"/>
      <c r="J9" s="54"/>
      <c r="K9" s="54"/>
      <c r="L9" s="54"/>
      <c r="M9" s="54"/>
      <c r="N9" s="54"/>
      <c r="O9" s="54" t="s">
        <v>89</v>
      </c>
      <c r="P9" s="54" t="s">
        <v>90</v>
      </c>
      <c r="Q9" s="54">
        <v>0.83</v>
      </c>
      <c r="R9" s="54" t="s">
        <v>876</v>
      </c>
      <c r="S9" s="58"/>
      <c r="T9" s="54">
        <v>75</v>
      </c>
      <c r="U9" s="54" t="s">
        <v>135</v>
      </c>
      <c r="V9" s="54" t="s">
        <v>638</v>
      </c>
      <c r="W9" s="54" t="s">
        <v>1449</v>
      </c>
      <c r="X9" s="54" t="s">
        <v>1449</v>
      </c>
      <c r="Y9" s="54" t="s">
        <v>1449</v>
      </c>
      <c r="Z9" s="54" t="s">
        <v>1449</v>
      </c>
      <c r="AA9" s="54" t="s">
        <v>1449</v>
      </c>
      <c r="AB9" s="54" t="s">
        <v>1449</v>
      </c>
      <c r="AC9" s="54" t="s">
        <v>1449</v>
      </c>
      <c r="AD9" s="54" t="s">
        <v>1449</v>
      </c>
      <c r="AE9" s="54"/>
      <c r="AF9" s="135" t="s">
        <v>1576</v>
      </c>
      <c r="AG9" s="3">
        <f t="shared" ref="AG9:AG62" si="0">DA9</f>
        <v>8</v>
      </c>
      <c r="AH9" s="3"/>
      <c r="AI9" s="3"/>
      <c r="AJ9" s="3">
        <f t="shared" ref="AJ9:AJ62" si="1">AG9*AH9*AI9</f>
        <v>0</v>
      </c>
      <c r="AK9" s="136"/>
      <c r="AL9" s="54" t="s">
        <v>95</v>
      </c>
      <c r="AM9" s="59"/>
      <c r="AN9" s="42">
        <v>0.2</v>
      </c>
      <c r="AO9" s="54" t="s">
        <v>1627</v>
      </c>
      <c r="AP9" s="60"/>
      <c r="AQ9" s="60"/>
      <c r="AR9" s="49"/>
      <c r="AS9" s="3"/>
      <c r="AT9" s="3"/>
      <c r="AU9" s="3"/>
      <c r="AV9" s="3"/>
      <c r="AW9" s="3"/>
      <c r="AX9" s="3" t="str">
        <f t="shared" ref="AX9:AX43" si="2">IF(OR(K9="x",J4="x",L9="x",G9="x",H9="x",M9="x",N9="x"),"x","")</f>
        <v>x</v>
      </c>
      <c r="AY9" s="143" t="str">
        <f t="shared" ref="AY9:AY43" si="3">IF(OR(K9="x",J4="x",L9="x",G9="x",H9="x",M9="x",N9="x"),"x","")</f>
        <v>x</v>
      </c>
      <c r="AZ9" s="3" t="str">
        <f t="shared" ref="AZ9:AZ43" si="4">IF(OR(K9="x",J4="x",L9="x",G9="x",H9="x",M9="x"),"x","")</f>
        <v>x</v>
      </c>
      <c r="BA9" s="3" t="str">
        <f t="shared" ref="BA9:BA43" si="5">IF(OR(K9="x",J4="x",H9="x"),"x","")</f>
        <v/>
      </c>
      <c r="BB9" s="3" t="str">
        <f t="shared" ref="BB9:BB62" si="6">IF(OR(K9="x",J9="x"),"x","")</f>
        <v/>
      </c>
      <c r="BC9" s="3"/>
      <c r="BD9" s="3"/>
      <c r="BE9" s="182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205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61"/>
      <c r="CQ9" s="98">
        <f>IF(U9="","1",IF(U9="x","0",VLOOKUP(U9,'Risico-matrix'!$K$4:$M$107,3,)))</f>
        <v>0</v>
      </c>
      <c r="CR9" s="98">
        <f>IF(V9="","1",IF(V9="x","0",VLOOKUP(V9,'Risico-matrix'!$K$4:$M$107,3,)))</f>
        <v>0</v>
      </c>
      <c r="CS9" s="98" t="str">
        <f>IF(W9="","1",IF(W9="x","0",VLOOKUP(W9,'Risico-matrix'!$K$4:$M$107,3,)))</f>
        <v>1</v>
      </c>
      <c r="CT9" s="98" t="str">
        <f>IF(X9="","1",IF(X9="x","0",VLOOKUP(X9,'Risico-matrix'!$K$4:$M$107,3,)))</f>
        <v>1</v>
      </c>
      <c r="CU9" s="98" t="str">
        <f>IF(Y9="","1",IF(Y9="x","0",VLOOKUP(Y9,'Risico-matrix'!$K$4:$M$107,3,)))</f>
        <v>1</v>
      </c>
      <c r="CV9" s="98" t="str">
        <f>IF(Z9="","1",IF(Z9="x","0",VLOOKUP(Z9,'Risico-matrix'!$K$4:$M$107,3,)))</f>
        <v>1</v>
      </c>
      <c r="CW9" s="98" t="str">
        <f>IF(AA9="","1",IF(AA9="x","0",VLOOKUP(AA9,'Risico-matrix'!$K$4:$M$107,3,)))</f>
        <v>1</v>
      </c>
      <c r="CX9" s="98" t="str">
        <f>IF(AB9="","1",IF(AB9="x","0",VLOOKUP(AB9,'Risico-matrix'!$K$4:$M$107,3,)))</f>
        <v>1</v>
      </c>
      <c r="CY9" s="98" t="str">
        <f>IF(AC9="","1",IF(AC9="x","0",VLOOKUP(AC9,'Risico-matrix'!$K$4:$M$107,3,)))</f>
        <v>1</v>
      </c>
      <c r="CZ9" s="98" t="str">
        <f>IF(AD9="","1",IF(AD9="x","0",VLOOKUP(AD9,'Risico-matrix'!$K$4:$M$107,3,)))</f>
        <v>1</v>
      </c>
      <c r="DA9" s="1">
        <f t="shared" ref="DA9" si="7">CQ9+CR9+CS9+CT9+CU9+CV9+CW9+CX9+CY9+CZ9</f>
        <v>8</v>
      </c>
    </row>
    <row r="10" spans="1:105" hidden="1" x14ac:dyDescent="0.25">
      <c r="A10" s="46" t="s">
        <v>1333</v>
      </c>
      <c r="B10" s="47"/>
      <c r="C10" s="47">
        <v>42083</v>
      </c>
      <c r="D10" s="3" t="s">
        <v>1334</v>
      </c>
      <c r="E10" s="3"/>
      <c r="F10" s="3"/>
      <c r="G10" s="3" t="s">
        <v>862</v>
      </c>
      <c r="H10" s="3"/>
      <c r="I10" s="3"/>
      <c r="J10" s="3"/>
      <c r="K10" s="3"/>
      <c r="L10" s="3"/>
      <c r="M10" s="3"/>
      <c r="N10" s="3"/>
      <c r="O10" s="3" t="s">
        <v>89</v>
      </c>
      <c r="P10" s="3" t="s">
        <v>90</v>
      </c>
      <c r="Q10" s="3">
        <v>0.83</v>
      </c>
      <c r="R10" s="3" t="s">
        <v>876</v>
      </c>
      <c r="S10" s="48"/>
      <c r="T10" s="3">
        <v>75</v>
      </c>
      <c r="U10" s="3" t="s">
        <v>135</v>
      </c>
      <c r="V10" s="3" t="s">
        <v>638</v>
      </c>
      <c r="W10" s="3" t="s">
        <v>1449</v>
      </c>
      <c r="X10" s="3" t="s">
        <v>1449</v>
      </c>
      <c r="Y10" s="3" t="s">
        <v>1449</v>
      </c>
      <c r="Z10" s="3" t="s">
        <v>1449</v>
      </c>
      <c r="AA10" s="3" t="s">
        <v>1449</v>
      </c>
      <c r="AB10" s="3" t="s">
        <v>1449</v>
      </c>
      <c r="AC10" s="3" t="s">
        <v>1449</v>
      </c>
      <c r="AD10" s="3" t="s">
        <v>1449</v>
      </c>
      <c r="AE10" s="3"/>
      <c r="AF10" s="135" t="s">
        <v>1576</v>
      </c>
      <c r="AG10" s="3">
        <f t="shared" si="0"/>
        <v>8</v>
      </c>
      <c r="AH10" s="3"/>
      <c r="AI10" s="3"/>
      <c r="AJ10" s="3">
        <f t="shared" si="1"/>
        <v>0</v>
      </c>
      <c r="AK10" s="3"/>
      <c r="AL10" s="3" t="s">
        <v>95</v>
      </c>
      <c r="AM10" s="59"/>
      <c r="AN10" s="42">
        <v>0.5</v>
      </c>
      <c r="AO10" s="3" t="s">
        <v>1627</v>
      </c>
      <c r="AP10" s="44"/>
      <c r="AQ10" s="44"/>
      <c r="AR10" s="49"/>
      <c r="AS10" s="3"/>
      <c r="AT10" s="3"/>
      <c r="AU10" s="3"/>
      <c r="AV10" s="3"/>
      <c r="AW10" s="3"/>
      <c r="AX10" s="3" t="str">
        <f t="shared" si="2"/>
        <v>x</v>
      </c>
      <c r="AY10" s="143" t="str">
        <f t="shared" si="3"/>
        <v>x</v>
      </c>
      <c r="AZ10" s="3" t="str">
        <f t="shared" si="4"/>
        <v>x</v>
      </c>
      <c r="BA10" s="3" t="str">
        <f t="shared" si="5"/>
        <v/>
      </c>
      <c r="BB10" s="3" t="str">
        <f t="shared" si="6"/>
        <v/>
      </c>
      <c r="BC10" s="3"/>
      <c r="BD10" s="3"/>
      <c r="BE10" s="182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205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50"/>
      <c r="CQ10" s="98">
        <f>IF(U10="","1",IF(U10="x","0",VLOOKUP(U10,'Risico-matrix'!$K$4:$M$107,3,)))</f>
        <v>0</v>
      </c>
      <c r="CR10" s="98">
        <f>IF(V10="","1",IF(V10="x","0",VLOOKUP(V10,'Risico-matrix'!$K$4:$M$107,3,)))</f>
        <v>0</v>
      </c>
      <c r="CS10" s="98" t="str">
        <f>IF(W10="","1",IF(W10="x","0",VLOOKUP(W10,'Risico-matrix'!$K$4:$M$107,3,)))</f>
        <v>1</v>
      </c>
      <c r="CT10" s="98" t="str">
        <f>IF(X10="","1",IF(X10="x","0",VLOOKUP(X10,'Risico-matrix'!$K$4:$M$107,3,)))</f>
        <v>1</v>
      </c>
      <c r="CU10" s="98" t="str">
        <f>IF(Y10="","1",IF(Y10="x","0",VLOOKUP(Y10,'Risico-matrix'!$K$4:$M$107,3,)))</f>
        <v>1</v>
      </c>
      <c r="CV10" s="98" t="str">
        <f>IF(Z10="","1",IF(Z10="x","0",VLOOKUP(Z10,'Risico-matrix'!$K$4:$M$107,3,)))</f>
        <v>1</v>
      </c>
      <c r="CW10" s="98" t="str">
        <f>IF(AA10="","1",IF(AA10="x","0",VLOOKUP(AA10,'Risico-matrix'!$K$4:$M$107,3,)))</f>
        <v>1</v>
      </c>
      <c r="CX10" s="98" t="str">
        <f>IF(AB10="","1",IF(AB10="x","0",VLOOKUP(AB10,'Risico-matrix'!$K$4:$M$107,3,)))</f>
        <v>1</v>
      </c>
      <c r="CY10" s="98" t="str">
        <f>IF(AC10="","1",IF(AC10="x","0",VLOOKUP(AC10,'Risico-matrix'!$K$4:$M$107,3,)))</f>
        <v>1</v>
      </c>
      <c r="CZ10" s="98" t="str">
        <f>IF(AD10="","1",IF(AD10="x","0",VLOOKUP(AD10,'Risico-matrix'!$K$4:$M$107,3,)))</f>
        <v>1</v>
      </c>
      <c r="DA10" s="1">
        <f t="shared" ref="DA10:DA54" si="8">CQ10+CR10+CS10+CT10+CU10+CV10+CW10+CX10+CY10+CZ10</f>
        <v>8</v>
      </c>
    </row>
    <row r="11" spans="1:105" hidden="1" x14ac:dyDescent="0.25">
      <c r="A11" s="46" t="s">
        <v>1023</v>
      </c>
      <c r="B11" s="47">
        <v>103059</v>
      </c>
      <c r="C11" s="47">
        <v>41200</v>
      </c>
      <c r="D11" s="3" t="s">
        <v>900</v>
      </c>
      <c r="E11" s="3" t="s">
        <v>862</v>
      </c>
      <c r="F11" s="3"/>
      <c r="G11" s="3"/>
      <c r="H11" s="3"/>
      <c r="I11" s="3"/>
      <c r="J11" s="3"/>
      <c r="K11" s="3"/>
      <c r="L11" s="3"/>
      <c r="M11" s="3"/>
      <c r="N11" s="3"/>
      <c r="O11" s="3" t="s">
        <v>875</v>
      </c>
      <c r="P11" s="3" t="s">
        <v>92</v>
      </c>
      <c r="Q11" s="3" t="s">
        <v>863</v>
      </c>
      <c r="R11" s="3" t="s">
        <v>863</v>
      </c>
      <c r="S11" s="48" t="s">
        <v>863</v>
      </c>
      <c r="T11" s="3" t="s">
        <v>863</v>
      </c>
      <c r="U11" s="3" t="s">
        <v>1449</v>
      </c>
      <c r="V11" s="3" t="s">
        <v>1449</v>
      </c>
      <c r="W11" s="3" t="s">
        <v>1449</v>
      </c>
      <c r="X11" s="3" t="s">
        <v>1449</v>
      </c>
      <c r="Y11" s="3" t="s">
        <v>1449</v>
      </c>
      <c r="Z11" s="3" t="s">
        <v>1449</v>
      </c>
      <c r="AA11" s="3" t="s">
        <v>1449</v>
      </c>
      <c r="AB11" s="3" t="s">
        <v>1449</v>
      </c>
      <c r="AC11" s="3" t="s">
        <v>1449</v>
      </c>
      <c r="AD11" s="3" t="s">
        <v>1449</v>
      </c>
      <c r="AE11" s="3"/>
      <c r="AF11" s="49"/>
      <c r="AG11" s="3">
        <f t="shared" si="0"/>
        <v>10</v>
      </c>
      <c r="AH11" s="3"/>
      <c r="AI11" s="3"/>
      <c r="AJ11" s="3">
        <f t="shared" si="1"/>
        <v>0</v>
      </c>
      <c r="AK11" s="3"/>
      <c r="AL11" s="3" t="s">
        <v>95</v>
      </c>
      <c r="AM11" s="59"/>
      <c r="AN11" s="42"/>
      <c r="AO11" s="3" t="s">
        <v>1621</v>
      </c>
      <c r="AP11" s="44"/>
      <c r="AQ11" s="44"/>
      <c r="AR11" s="49" t="s">
        <v>1621</v>
      </c>
      <c r="AS11" s="3"/>
      <c r="AT11" s="3"/>
      <c r="AU11" s="3"/>
      <c r="AV11" s="3"/>
      <c r="AW11" s="3"/>
      <c r="AX11" s="3" t="str">
        <f>IF(OR(K11="x",J8="x",L11="x",G11="x",H11="x",M11="x",N11="x"),"x","")</f>
        <v/>
      </c>
      <c r="AY11" s="143" t="str">
        <f>IF(OR(K11="x",J8="x",L11="x",G11="x",H11="x",M11="x",N11="x"),"x","")</f>
        <v/>
      </c>
      <c r="AZ11" s="3" t="str">
        <f>IF(OR(K11="x",J8="x",L11="x",G11="x",H11="x",M11="x"),"x","")</f>
        <v/>
      </c>
      <c r="BA11" s="3" t="str">
        <f>IF(OR(K11="x",J8="x",H11="x"),"x","")</f>
        <v/>
      </c>
      <c r="BB11" s="3" t="str">
        <f t="shared" si="6"/>
        <v/>
      </c>
      <c r="BC11" s="3"/>
      <c r="BD11" s="3"/>
      <c r="BE11" s="182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205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50"/>
      <c r="CQ11" s="98" t="str">
        <f>IF(U11="","1",IF(U11="x","0",VLOOKUP(U11,'Risico-matrix'!$K$4:$M$107,3,)))</f>
        <v>1</v>
      </c>
      <c r="CR11" s="98" t="str">
        <f>IF(V11="","1",IF(V11="x","0",VLOOKUP(V11,'Risico-matrix'!$K$4:$M$107,3,)))</f>
        <v>1</v>
      </c>
      <c r="CS11" s="98" t="str">
        <f>IF(W11="","1",IF(W11="x","0",VLOOKUP(W11,'Risico-matrix'!$K$4:$M$107,3,)))</f>
        <v>1</v>
      </c>
      <c r="CT11" s="98" t="str">
        <f>IF(X11="","1",IF(X11="x","0",VLOOKUP(X11,'Risico-matrix'!$K$4:$M$107,3,)))</f>
        <v>1</v>
      </c>
      <c r="CU11" s="98" t="str">
        <f>IF(Y11="","1",IF(Y11="x","0",VLOOKUP(Y11,'Risico-matrix'!$K$4:$M$107,3,)))</f>
        <v>1</v>
      </c>
      <c r="CV11" s="98" t="str">
        <f>IF(Z11="","1",IF(Z11="x","0",VLOOKUP(Z11,'Risico-matrix'!$K$4:$M$107,3,)))</f>
        <v>1</v>
      </c>
      <c r="CW11" s="98" t="str">
        <f>IF(AA11="","1",IF(AA11="x","0",VLOOKUP(AA11,'Risico-matrix'!$K$4:$M$107,3,)))</f>
        <v>1</v>
      </c>
      <c r="CX11" s="98" t="str">
        <f>IF(AB11="","1",IF(AB11="x","0",VLOOKUP(AB11,'Risico-matrix'!$K$4:$M$107,3,)))</f>
        <v>1</v>
      </c>
      <c r="CY11" s="98" t="str">
        <f>IF(AC11="","1",IF(AC11="x","0",VLOOKUP(AC11,'Risico-matrix'!$K$4:$M$107,3,)))</f>
        <v>1</v>
      </c>
      <c r="CZ11" s="98" t="str">
        <f>IF(AD11="","1",IF(AD11="x","0",VLOOKUP(AD11,'Risico-matrix'!$K$4:$M$107,3,)))</f>
        <v>1</v>
      </c>
      <c r="DA11" s="1">
        <f t="shared" si="8"/>
        <v>10</v>
      </c>
    </row>
    <row r="12" spans="1:105" hidden="1" x14ac:dyDescent="0.25">
      <c r="A12" s="46" t="s">
        <v>987</v>
      </c>
      <c r="B12" s="47">
        <v>100014</v>
      </c>
      <c r="C12" s="47">
        <v>42381</v>
      </c>
      <c r="D12" s="3" t="s">
        <v>900</v>
      </c>
      <c r="E12" s="3"/>
      <c r="F12" s="3"/>
      <c r="G12" s="3" t="s">
        <v>862</v>
      </c>
      <c r="H12" s="3"/>
      <c r="I12" s="3"/>
      <c r="J12" s="3"/>
      <c r="K12" s="3"/>
      <c r="L12" s="3" t="s">
        <v>862</v>
      </c>
      <c r="M12" s="3"/>
      <c r="N12" s="3"/>
      <c r="O12" s="3" t="s">
        <v>88</v>
      </c>
      <c r="P12" s="3" t="s">
        <v>93</v>
      </c>
      <c r="Q12" s="3">
        <v>0.79</v>
      </c>
      <c r="R12" s="3" t="s">
        <v>988</v>
      </c>
      <c r="S12" s="48">
        <v>56.2</v>
      </c>
      <c r="T12" s="3" t="s">
        <v>1024</v>
      </c>
      <c r="U12" s="3" t="s">
        <v>137</v>
      </c>
      <c r="V12" s="3" t="s">
        <v>200</v>
      </c>
      <c r="W12" s="3" t="s">
        <v>206</v>
      </c>
      <c r="X12" s="3" t="s">
        <v>1449</v>
      </c>
      <c r="Y12" s="3" t="s">
        <v>1449</v>
      </c>
      <c r="Z12" s="3" t="s">
        <v>1449</v>
      </c>
      <c r="AA12" s="3" t="s">
        <v>1449</v>
      </c>
      <c r="AB12" s="3" t="s">
        <v>1449</v>
      </c>
      <c r="AC12" s="3" t="s">
        <v>1449</v>
      </c>
      <c r="AD12" s="3" t="s">
        <v>1449</v>
      </c>
      <c r="AE12" s="3" t="s">
        <v>493</v>
      </c>
      <c r="AF12" s="49" t="s">
        <v>1462</v>
      </c>
      <c r="AG12" s="3">
        <f t="shared" si="0"/>
        <v>13</v>
      </c>
      <c r="AH12" s="3"/>
      <c r="AI12" s="3"/>
      <c r="AJ12" s="3">
        <f t="shared" si="1"/>
        <v>0</v>
      </c>
      <c r="AK12" s="3"/>
      <c r="AL12" s="3" t="s">
        <v>95</v>
      </c>
      <c r="AM12" s="59"/>
      <c r="AN12" s="42">
        <v>2.5</v>
      </c>
      <c r="AO12" s="3" t="s">
        <v>1621</v>
      </c>
      <c r="AP12" s="44"/>
      <c r="AQ12" s="44"/>
      <c r="AR12" s="49" t="s">
        <v>1621</v>
      </c>
      <c r="AS12" s="3"/>
      <c r="AT12" s="3"/>
      <c r="AU12" s="3"/>
      <c r="AV12" s="3"/>
      <c r="AW12" s="3"/>
      <c r="AX12" s="3" t="str">
        <f>IF(OR(K12="x",J10="x",L12="x",G12="x",H12="x",M12="x",N12="x"),"x","")</f>
        <v>x</v>
      </c>
      <c r="AY12" s="143" t="str">
        <f>IF(OR(K12="x",J10="x",L12="x",G12="x",H12="x",M12="x",N12="x"),"x","")</f>
        <v>x</v>
      </c>
      <c r="AZ12" s="3" t="str">
        <f>IF(OR(K12="x",J10="x",L12="x",G12="x",H12="x",M12="x"),"x","")</f>
        <v>x</v>
      </c>
      <c r="BA12" s="3" t="str">
        <f>IF(OR(K12="x",J10="x",H12="x"),"x","")</f>
        <v/>
      </c>
      <c r="BB12" s="3" t="str">
        <f t="shared" si="6"/>
        <v/>
      </c>
      <c r="BC12" s="3"/>
      <c r="BD12" s="3"/>
      <c r="BE12" s="182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205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50"/>
      <c r="CQ12" s="98">
        <f>IF(U12="","1",IF(U12="x","0",VLOOKUP(U12,'Risico-matrix'!$K$4:$M$107,3,)))</f>
        <v>0</v>
      </c>
      <c r="CR12" s="98">
        <f>IF(V12="","1",IF(V12="x","0",VLOOKUP(V12,'Risico-matrix'!$K$4:$M$107,3,)))</f>
        <v>3</v>
      </c>
      <c r="CS12" s="98">
        <f>IF(W12="","1",IF(W12="x","0",VLOOKUP(W12,'Risico-matrix'!$K$4:$M$107,3,)))</f>
        <v>3</v>
      </c>
      <c r="CT12" s="98" t="str">
        <f>IF(X12="","1",IF(X12="x","0",VLOOKUP(X12,'Risico-matrix'!$K$4:$M$107,3,)))</f>
        <v>1</v>
      </c>
      <c r="CU12" s="98" t="str">
        <f>IF(Y12="","1",IF(Y12="x","0",VLOOKUP(Y12,'Risico-matrix'!$K$4:$M$107,3,)))</f>
        <v>1</v>
      </c>
      <c r="CV12" s="98" t="str">
        <f>IF(Z12="","1",IF(Z12="x","0",VLOOKUP(Z12,'Risico-matrix'!$K$4:$M$107,3,)))</f>
        <v>1</v>
      </c>
      <c r="CW12" s="98" t="str">
        <f>IF(AA12="","1",IF(AA12="x","0",VLOOKUP(AA12,'Risico-matrix'!$K$4:$M$107,3,)))</f>
        <v>1</v>
      </c>
      <c r="CX12" s="98" t="str">
        <f>IF(AB12="","1",IF(AB12="x","0",VLOOKUP(AB12,'Risico-matrix'!$K$4:$M$107,3,)))</f>
        <v>1</v>
      </c>
      <c r="CY12" s="98" t="str">
        <f>IF(AC12="","1",IF(AC12="x","0",VLOOKUP(AC12,'Risico-matrix'!$K$4:$M$107,3,)))</f>
        <v>1</v>
      </c>
      <c r="CZ12" s="98" t="str">
        <f>IF(AD12="","1",IF(AD12="x","0",VLOOKUP(AD12,'Risico-matrix'!$K$4:$M$107,3,)))</f>
        <v>1</v>
      </c>
      <c r="DA12" s="1">
        <f t="shared" si="8"/>
        <v>13</v>
      </c>
    </row>
    <row r="13" spans="1:105" hidden="1" x14ac:dyDescent="0.25">
      <c r="A13" s="46" t="s">
        <v>987</v>
      </c>
      <c r="B13" s="47" t="s">
        <v>1199</v>
      </c>
      <c r="C13" s="47">
        <v>41844</v>
      </c>
      <c r="D13" s="3" t="s">
        <v>1200</v>
      </c>
      <c r="E13" s="3"/>
      <c r="F13" s="3"/>
      <c r="G13" s="3" t="s">
        <v>862</v>
      </c>
      <c r="H13" s="3"/>
      <c r="I13" s="3"/>
      <c r="J13" s="3"/>
      <c r="K13" s="3"/>
      <c r="L13" s="3" t="s">
        <v>862</v>
      </c>
      <c r="M13" s="3"/>
      <c r="N13" s="3"/>
      <c r="O13" s="3" t="s">
        <v>88</v>
      </c>
      <c r="P13" s="3" t="s">
        <v>93</v>
      </c>
      <c r="Q13" s="3">
        <v>0.79100000000000004</v>
      </c>
      <c r="R13" s="3" t="s">
        <v>876</v>
      </c>
      <c r="S13" s="48"/>
      <c r="T13" s="3" t="s">
        <v>1201</v>
      </c>
      <c r="U13" s="3" t="s">
        <v>137</v>
      </c>
      <c r="V13" s="3" t="s">
        <v>200</v>
      </c>
      <c r="W13" s="3" t="s">
        <v>206</v>
      </c>
      <c r="X13" s="3" t="s">
        <v>1449</v>
      </c>
      <c r="Y13" s="3" t="s">
        <v>1449</v>
      </c>
      <c r="Z13" s="3" t="s">
        <v>1449</v>
      </c>
      <c r="AA13" s="3" t="s">
        <v>1449</v>
      </c>
      <c r="AB13" s="3" t="s">
        <v>1449</v>
      </c>
      <c r="AC13" s="3" t="s">
        <v>1449</v>
      </c>
      <c r="AD13" s="3" t="s">
        <v>1449</v>
      </c>
      <c r="AE13" s="3" t="s">
        <v>493</v>
      </c>
      <c r="AF13" s="49" t="s">
        <v>1529</v>
      </c>
      <c r="AG13" s="3">
        <f t="shared" si="0"/>
        <v>13</v>
      </c>
      <c r="AH13" s="3"/>
      <c r="AI13" s="3"/>
      <c r="AJ13" s="3">
        <f t="shared" si="1"/>
        <v>0</v>
      </c>
      <c r="AK13" s="3"/>
      <c r="AL13" s="3" t="s">
        <v>95</v>
      </c>
      <c r="AM13" s="59"/>
      <c r="AN13" s="42">
        <v>5</v>
      </c>
      <c r="AO13" s="3" t="s">
        <v>1623</v>
      </c>
      <c r="AP13" s="44"/>
      <c r="AQ13" s="44"/>
      <c r="AR13" s="49"/>
      <c r="AS13" s="3"/>
      <c r="AT13" s="3"/>
      <c r="AU13" s="3"/>
      <c r="AV13" s="3"/>
      <c r="AW13" s="3"/>
      <c r="AX13" s="3" t="e">
        <f>IF(OR(K13="x",#REF!="x",L13="x",G13="x",H13="x",M13="x",N13="x"),"x","")</f>
        <v>#REF!</v>
      </c>
      <c r="AY13" s="143" t="e">
        <f>IF(OR(K13="x",#REF!="x",L13="x",G13="x",H13="x",M13="x",N13="x"),"x","")</f>
        <v>#REF!</v>
      </c>
      <c r="AZ13" s="3" t="e">
        <f>IF(OR(K13="x",#REF!="x",L13="x",G13="x",H13="x",M13="x"),"x","")</f>
        <v>#REF!</v>
      </c>
      <c r="BA13" s="3" t="e">
        <f>IF(OR(K13="x",#REF!="x",H13="x"),"x","")</f>
        <v>#REF!</v>
      </c>
      <c r="BB13" s="3" t="str">
        <f t="shared" si="6"/>
        <v/>
      </c>
      <c r="BC13" s="3"/>
      <c r="BD13" s="3"/>
      <c r="BE13" s="182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205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50"/>
      <c r="CQ13" s="98">
        <f>IF(U13="","1",IF(U13="x","0",VLOOKUP(U13,'Risico-matrix'!$K$4:$M$107,3,)))</f>
        <v>0</v>
      </c>
      <c r="CR13" s="98">
        <f>IF(V13="","1",IF(V13="x","0",VLOOKUP(V13,'Risico-matrix'!$K$4:$M$107,3,)))</f>
        <v>3</v>
      </c>
      <c r="CS13" s="98">
        <f>IF(W13="","1",IF(W13="x","0",VLOOKUP(W13,'Risico-matrix'!$K$4:$M$107,3,)))</f>
        <v>3</v>
      </c>
      <c r="CT13" s="98" t="str">
        <f>IF(X13="","1",IF(X13="x","0",VLOOKUP(X13,'Risico-matrix'!$K$4:$M$107,3,)))</f>
        <v>1</v>
      </c>
      <c r="CU13" s="98" t="str">
        <f>IF(Y13="","1",IF(Y13="x","0",VLOOKUP(Y13,'Risico-matrix'!$K$4:$M$107,3,)))</f>
        <v>1</v>
      </c>
      <c r="CV13" s="98" t="str">
        <f>IF(Z13="","1",IF(Z13="x","0",VLOOKUP(Z13,'Risico-matrix'!$K$4:$M$107,3,)))</f>
        <v>1</v>
      </c>
      <c r="CW13" s="98" t="str">
        <f>IF(AA13="","1",IF(AA13="x","0",VLOOKUP(AA13,'Risico-matrix'!$K$4:$M$107,3,)))</f>
        <v>1</v>
      </c>
      <c r="CX13" s="98" t="str">
        <f>IF(AB13="","1",IF(AB13="x","0",VLOOKUP(AB13,'Risico-matrix'!$K$4:$M$107,3,)))</f>
        <v>1</v>
      </c>
      <c r="CY13" s="98" t="str">
        <f>IF(AC13="","1",IF(AC13="x","0",VLOOKUP(AC13,'Risico-matrix'!$K$4:$M$107,3,)))</f>
        <v>1</v>
      </c>
      <c r="CZ13" s="98" t="str">
        <f>IF(AD13="","1",IF(AD13="x","0",VLOOKUP(AD13,'Risico-matrix'!$K$4:$M$107,3,)))</f>
        <v>1</v>
      </c>
      <c r="DA13" s="1">
        <f t="shared" si="8"/>
        <v>13</v>
      </c>
    </row>
    <row r="14" spans="1:105" hidden="1" x14ac:dyDescent="0.25">
      <c r="A14" s="46" t="s">
        <v>987</v>
      </c>
      <c r="B14" s="47" t="s">
        <v>1199</v>
      </c>
      <c r="C14" s="47">
        <v>41844</v>
      </c>
      <c r="D14" s="3" t="s">
        <v>1200</v>
      </c>
      <c r="E14" s="3"/>
      <c r="F14" s="3"/>
      <c r="G14" s="3" t="s">
        <v>862</v>
      </c>
      <c r="H14" s="3"/>
      <c r="I14" s="3"/>
      <c r="J14" s="3"/>
      <c r="K14" s="3"/>
      <c r="L14" s="3" t="s">
        <v>862</v>
      </c>
      <c r="M14" s="3"/>
      <c r="N14" s="3"/>
      <c r="O14" s="3" t="s">
        <v>88</v>
      </c>
      <c r="P14" s="3" t="s">
        <v>93</v>
      </c>
      <c r="Q14" s="3">
        <v>0.79100000000000004</v>
      </c>
      <c r="R14" s="3" t="s">
        <v>876</v>
      </c>
      <c r="S14" s="48"/>
      <c r="T14" s="3" t="s">
        <v>1201</v>
      </c>
      <c r="U14" s="3" t="s">
        <v>137</v>
      </c>
      <c r="V14" s="3" t="s">
        <v>200</v>
      </c>
      <c r="W14" s="3" t="s">
        <v>206</v>
      </c>
      <c r="X14" s="3" t="s">
        <v>1449</v>
      </c>
      <c r="Y14" s="3" t="s">
        <v>1449</v>
      </c>
      <c r="Z14" s="3" t="s">
        <v>1449</v>
      </c>
      <c r="AA14" s="3" t="s">
        <v>1449</v>
      </c>
      <c r="AB14" s="3" t="s">
        <v>1449</v>
      </c>
      <c r="AC14" s="3" t="s">
        <v>1449</v>
      </c>
      <c r="AD14" s="3" t="s">
        <v>1449</v>
      </c>
      <c r="AE14" s="3" t="s">
        <v>493</v>
      </c>
      <c r="AF14" s="49" t="s">
        <v>1529</v>
      </c>
      <c r="AG14" s="3">
        <f t="shared" si="0"/>
        <v>13</v>
      </c>
      <c r="AH14" s="3"/>
      <c r="AI14" s="3"/>
      <c r="AJ14" s="3">
        <f t="shared" si="1"/>
        <v>0</v>
      </c>
      <c r="AK14" s="3"/>
      <c r="AL14" s="3" t="s">
        <v>95</v>
      </c>
      <c r="AM14" s="59"/>
      <c r="AN14" s="42">
        <v>5</v>
      </c>
      <c r="AO14" s="3" t="s">
        <v>1627</v>
      </c>
      <c r="AP14" s="44"/>
      <c r="AQ14" s="44"/>
      <c r="AR14" s="49"/>
      <c r="AS14" s="3"/>
      <c r="AT14" s="3"/>
      <c r="AU14" s="3"/>
      <c r="AV14" s="3"/>
      <c r="AW14" s="3"/>
      <c r="AX14" s="3" t="e">
        <f>IF(OR(K14="x",#REF!="x",L14="x",G14="x",H14="x",M14="x",N14="x"),"x","")</f>
        <v>#REF!</v>
      </c>
      <c r="AY14" s="143" t="e">
        <f>IF(OR(K14="x",#REF!="x",L14="x",G14="x",H14="x",M14="x",N14="x"),"x","")</f>
        <v>#REF!</v>
      </c>
      <c r="AZ14" s="3" t="e">
        <f>IF(OR(K14="x",#REF!="x",L14="x",G14="x",H14="x",M14="x"),"x","")</f>
        <v>#REF!</v>
      </c>
      <c r="BA14" s="3" t="e">
        <f>IF(OR(K14="x",#REF!="x",H14="x"),"x","")</f>
        <v>#REF!</v>
      </c>
      <c r="BB14" s="3" t="str">
        <f t="shared" si="6"/>
        <v/>
      </c>
      <c r="BC14" s="3"/>
      <c r="BD14" s="3"/>
      <c r="BE14" s="182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205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50"/>
      <c r="CQ14" s="98">
        <f>IF(U14="","1",IF(U14="x","0",VLOOKUP(U14,'Risico-matrix'!$K$4:$M$107,3,)))</f>
        <v>0</v>
      </c>
      <c r="CR14" s="98">
        <f>IF(V14="","1",IF(V14="x","0",VLOOKUP(V14,'Risico-matrix'!$K$4:$M$107,3,)))</f>
        <v>3</v>
      </c>
      <c r="CS14" s="98">
        <f>IF(W14="","1",IF(W14="x","0",VLOOKUP(W14,'Risico-matrix'!$K$4:$M$107,3,)))</f>
        <v>3</v>
      </c>
      <c r="CT14" s="98" t="str">
        <f>IF(X14="","1",IF(X14="x","0",VLOOKUP(X14,'Risico-matrix'!$K$4:$M$107,3,)))</f>
        <v>1</v>
      </c>
      <c r="CU14" s="98" t="str">
        <f>IF(Y14="","1",IF(Y14="x","0",VLOOKUP(Y14,'Risico-matrix'!$K$4:$M$107,3,)))</f>
        <v>1</v>
      </c>
      <c r="CV14" s="98" t="str">
        <f>IF(Z14="","1",IF(Z14="x","0",VLOOKUP(Z14,'Risico-matrix'!$K$4:$M$107,3,)))</f>
        <v>1</v>
      </c>
      <c r="CW14" s="98" t="str">
        <f>IF(AA14="","1",IF(AA14="x","0",VLOOKUP(AA14,'Risico-matrix'!$K$4:$M$107,3,)))</f>
        <v>1</v>
      </c>
      <c r="CX14" s="98" t="str">
        <f>IF(AB14="","1",IF(AB14="x","0",VLOOKUP(AB14,'Risico-matrix'!$K$4:$M$107,3,)))</f>
        <v>1</v>
      </c>
      <c r="CY14" s="98" t="str">
        <f>IF(AC14="","1",IF(AC14="x","0",VLOOKUP(AC14,'Risico-matrix'!$K$4:$M$107,3,)))</f>
        <v>1</v>
      </c>
      <c r="CZ14" s="98" t="str">
        <f>IF(AD14="","1",IF(AD14="x","0",VLOOKUP(AD14,'Risico-matrix'!$K$4:$M$107,3,)))</f>
        <v>1</v>
      </c>
      <c r="DA14" s="1">
        <f t="shared" si="8"/>
        <v>13</v>
      </c>
    </row>
    <row r="15" spans="1:105" hidden="1" x14ac:dyDescent="0.25">
      <c r="A15" s="46" t="s">
        <v>987</v>
      </c>
      <c r="B15" s="47">
        <v>83683</v>
      </c>
      <c r="C15" s="47">
        <v>41990</v>
      </c>
      <c r="D15" s="3" t="s">
        <v>903</v>
      </c>
      <c r="E15" s="3"/>
      <c r="F15" s="3"/>
      <c r="G15" s="3" t="s">
        <v>862</v>
      </c>
      <c r="H15" s="3"/>
      <c r="I15" s="3"/>
      <c r="J15" s="3"/>
      <c r="K15" s="3"/>
      <c r="L15" s="3" t="s">
        <v>862</v>
      </c>
      <c r="M15" s="3"/>
      <c r="N15" s="3"/>
      <c r="O15" s="3" t="s">
        <v>88</v>
      </c>
      <c r="P15" s="3" t="s">
        <v>93</v>
      </c>
      <c r="Q15" s="3">
        <v>0.79200000000000004</v>
      </c>
      <c r="R15" s="3" t="s">
        <v>988</v>
      </c>
      <c r="S15" s="48"/>
      <c r="T15" s="3" t="s">
        <v>1024</v>
      </c>
      <c r="U15" s="3" t="s">
        <v>137</v>
      </c>
      <c r="V15" s="3" t="s">
        <v>200</v>
      </c>
      <c r="W15" s="3" t="s">
        <v>206</v>
      </c>
      <c r="X15" s="3" t="s">
        <v>1449</v>
      </c>
      <c r="Y15" s="3" t="s">
        <v>1449</v>
      </c>
      <c r="Z15" s="3" t="s">
        <v>1449</v>
      </c>
      <c r="AA15" s="3" t="s">
        <v>1449</v>
      </c>
      <c r="AB15" s="3" t="s">
        <v>1449</v>
      </c>
      <c r="AC15" s="3" t="s">
        <v>1449</v>
      </c>
      <c r="AD15" s="3" t="s">
        <v>1449</v>
      </c>
      <c r="AE15" s="3" t="s">
        <v>493</v>
      </c>
      <c r="AF15" s="49" t="s">
        <v>1602</v>
      </c>
      <c r="AG15" s="3">
        <f t="shared" si="0"/>
        <v>13</v>
      </c>
      <c r="AH15" s="3"/>
      <c r="AI15" s="3"/>
      <c r="AJ15" s="3">
        <f t="shared" si="1"/>
        <v>0</v>
      </c>
      <c r="AK15" s="3"/>
      <c r="AL15" s="3" t="s">
        <v>95</v>
      </c>
      <c r="AM15" s="59"/>
      <c r="AN15" s="42">
        <v>1</v>
      </c>
      <c r="AO15" s="3" t="s">
        <v>1627</v>
      </c>
      <c r="AP15" s="44"/>
      <c r="AQ15" s="44"/>
      <c r="AR15" s="49"/>
      <c r="AS15" s="3"/>
      <c r="AT15" s="3"/>
      <c r="AU15" s="3"/>
      <c r="AV15" s="3"/>
      <c r="AW15" s="3"/>
      <c r="AX15" s="3" t="str">
        <f>IF(OR(K15="x",J11="x",L15="x",G15="x",H15="x",M15="x",N15="x"),"x","")</f>
        <v>x</v>
      </c>
      <c r="AY15" s="143" t="str">
        <f>IF(OR(K15="x",J11="x",L15="x",G15="x",H15="x",M15="x",N15="x"),"x","")</f>
        <v>x</v>
      </c>
      <c r="AZ15" s="3" t="str">
        <f>IF(OR(K15="x",J11="x",L15="x",G15="x",H15="x",M15="x"),"x","")</f>
        <v>x</v>
      </c>
      <c r="BA15" s="3" t="str">
        <f>IF(OR(K15="x",J11="x",H15="x"),"x","")</f>
        <v/>
      </c>
      <c r="BB15" s="3" t="str">
        <f t="shared" si="6"/>
        <v/>
      </c>
      <c r="BC15" s="3"/>
      <c r="BD15" s="3"/>
      <c r="BE15" s="182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205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50"/>
      <c r="CQ15" s="98">
        <f>IF(U15="","1",IF(U15="x","0",VLOOKUP(U15,'Risico-matrix'!$K$4:$M$107,3,)))</f>
        <v>0</v>
      </c>
      <c r="CR15" s="98">
        <f>IF(V15="","1",IF(V15="x","0",VLOOKUP(V15,'Risico-matrix'!$K$4:$M$107,3,)))</f>
        <v>3</v>
      </c>
      <c r="CS15" s="98">
        <f>IF(W15="","1",IF(W15="x","0",VLOOKUP(W15,'Risico-matrix'!$K$4:$M$107,3,)))</f>
        <v>3</v>
      </c>
      <c r="CT15" s="98" t="str">
        <f>IF(X15="","1",IF(X15="x","0",VLOOKUP(X15,'Risico-matrix'!$K$4:$M$107,3,)))</f>
        <v>1</v>
      </c>
      <c r="CU15" s="98" t="str">
        <f>IF(Y15="","1",IF(Y15="x","0",VLOOKUP(Y15,'Risico-matrix'!$K$4:$M$107,3,)))</f>
        <v>1</v>
      </c>
      <c r="CV15" s="98" t="str">
        <f>IF(Z15="","1",IF(Z15="x","0",VLOOKUP(Z15,'Risico-matrix'!$K$4:$M$107,3,)))</f>
        <v>1</v>
      </c>
      <c r="CW15" s="98" t="str">
        <f>IF(AA15="","1",IF(AA15="x","0",VLOOKUP(AA15,'Risico-matrix'!$K$4:$M$107,3,)))</f>
        <v>1</v>
      </c>
      <c r="CX15" s="98" t="str">
        <f>IF(AB15="","1",IF(AB15="x","0",VLOOKUP(AB15,'Risico-matrix'!$K$4:$M$107,3,)))</f>
        <v>1</v>
      </c>
      <c r="CY15" s="98" t="str">
        <f>IF(AC15="","1",IF(AC15="x","0",VLOOKUP(AC15,'Risico-matrix'!$K$4:$M$107,3,)))</f>
        <v>1</v>
      </c>
      <c r="CZ15" s="98" t="str">
        <f>IF(AD15="","1",IF(AD15="x","0",VLOOKUP(AD15,'Risico-matrix'!$K$4:$M$107,3,)))</f>
        <v>1</v>
      </c>
      <c r="DA15" s="1">
        <f t="shared" si="8"/>
        <v>13</v>
      </c>
    </row>
    <row r="16" spans="1:105" hidden="1" x14ac:dyDescent="0.25">
      <c r="A16" s="46" t="s">
        <v>1329</v>
      </c>
      <c r="B16" s="47">
        <v>77800</v>
      </c>
      <c r="C16" s="47">
        <v>42261</v>
      </c>
      <c r="D16" s="3" t="s">
        <v>1330</v>
      </c>
      <c r="E16" s="3" t="s">
        <v>862</v>
      </c>
      <c r="F16" s="3"/>
      <c r="G16" s="3"/>
      <c r="H16" s="3"/>
      <c r="I16" s="3"/>
      <c r="J16" s="3"/>
      <c r="K16" s="3"/>
      <c r="L16" s="3"/>
      <c r="M16" s="3"/>
      <c r="N16" s="3"/>
      <c r="O16" s="3" t="s">
        <v>875</v>
      </c>
      <c r="P16" s="3" t="s">
        <v>92</v>
      </c>
      <c r="Q16" s="3">
        <v>0.9</v>
      </c>
      <c r="R16" s="3" t="s">
        <v>863</v>
      </c>
      <c r="S16" s="48"/>
      <c r="T16" s="3" t="s">
        <v>1331</v>
      </c>
      <c r="U16" s="3" t="s">
        <v>1449</v>
      </c>
      <c r="V16" s="3" t="s">
        <v>1449</v>
      </c>
      <c r="W16" s="3" t="s">
        <v>1449</v>
      </c>
      <c r="X16" s="3" t="s">
        <v>1449</v>
      </c>
      <c r="Y16" s="3" t="s">
        <v>1449</v>
      </c>
      <c r="Z16" s="3" t="s">
        <v>1449</v>
      </c>
      <c r="AA16" s="3" t="s">
        <v>1449</v>
      </c>
      <c r="AB16" s="3" t="s">
        <v>1449</v>
      </c>
      <c r="AC16" s="3" t="s">
        <v>1449</v>
      </c>
      <c r="AD16" s="3" t="s">
        <v>1449</v>
      </c>
      <c r="AE16" s="3"/>
      <c r="AF16" s="49"/>
      <c r="AG16" s="3">
        <f t="shared" si="0"/>
        <v>10</v>
      </c>
      <c r="AH16" s="3"/>
      <c r="AI16" s="3"/>
      <c r="AJ16" s="3">
        <f t="shared" si="1"/>
        <v>0</v>
      </c>
      <c r="AK16" s="3"/>
      <c r="AL16" s="3" t="s">
        <v>95</v>
      </c>
      <c r="AM16" s="59"/>
      <c r="AN16" s="42"/>
      <c r="AO16" s="3" t="s">
        <v>1627</v>
      </c>
      <c r="AP16" s="44"/>
      <c r="AQ16" s="44"/>
      <c r="AR16" s="49"/>
      <c r="AS16" s="3"/>
      <c r="AT16" s="3"/>
      <c r="AU16" s="3"/>
      <c r="AV16" s="3"/>
      <c r="AW16" s="3"/>
      <c r="AX16" s="3" t="e">
        <f>IF(OR(K16="x",#REF!="x",L16="x",G16="x",H16="x",M16="x",N16="x"),"x","")</f>
        <v>#REF!</v>
      </c>
      <c r="AY16" s="143" t="e">
        <f>IF(OR(K16="x",#REF!="x",L16="x",G16="x",H16="x",M16="x",N16="x"),"x","")</f>
        <v>#REF!</v>
      </c>
      <c r="AZ16" s="3" t="e">
        <f>IF(OR(K16="x",#REF!="x",L16="x",G16="x",H16="x",M16="x"),"x","")</f>
        <v>#REF!</v>
      </c>
      <c r="BA16" s="3" t="e">
        <f>IF(OR(K16="x",#REF!="x",H16="x"),"x","")</f>
        <v>#REF!</v>
      </c>
      <c r="BB16" s="3" t="str">
        <f t="shared" si="6"/>
        <v/>
      </c>
      <c r="BC16" s="3"/>
      <c r="BD16" s="3"/>
      <c r="BE16" s="182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205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50"/>
      <c r="CQ16" s="98" t="str">
        <f>IF(U16="","1",IF(U16="x","0",VLOOKUP(U16,'Risico-matrix'!$K$4:$M$107,3,)))</f>
        <v>1</v>
      </c>
      <c r="CR16" s="98" t="str">
        <f>IF(V16="","1",IF(V16="x","0",VLOOKUP(V16,'Risico-matrix'!$K$4:$M$107,3,)))</f>
        <v>1</v>
      </c>
      <c r="CS16" s="98" t="str">
        <f>IF(W16="","1",IF(W16="x","0",VLOOKUP(W16,'Risico-matrix'!$K$4:$M$107,3,)))</f>
        <v>1</v>
      </c>
      <c r="CT16" s="98" t="str">
        <f>IF(X16="","1",IF(X16="x","0",VLOOKUP(X16,'Risico-matrix'!$K$4:$M$107,3,)))</f>
        <v>1</v>
      </c>
      <c r="CU16" s="98" t="str">
        <f>IF(Y16="","1",IF(Y16="x","0",VLOOKUP(Y16,'Risico-matrix'!$K$4:$M$107,3,)))</f>
        <v>1</v>
      </c>
      <c r="CV16" s="98" t="str">
        <f>IF(Z16="","1",IF(Z16="x","0",VLOOKUP(Z16,'Risico-matrix'!$K$4:$M$107,3,)))</f>
        <v>1</v>
      </c>
      <c r="CW16" s="98" t="str">
        <f>IF(AA16="","1",IF(AA16="x","0",VLOOKUP(AA16,'Risico-matrix'!$K$4:$M$107,3,)))</f>
        <v>1</v>
      </c>
      <c r="CX16" s="98" t="str">
        <f>IF(AB16="","1",IF(AB16="x","0",VLOOKUP(AB16,'Risico-matrix'!$K$4:$M$107,3,)))</f>
        <v>1</v>
      </c>
      <c r="CY16" s="98" t="str">
        <f>IF(AC16="","1",IF(AC16="x","0",VLOOKUP(AC16,'Risico-matrix'!$K$4:$M$107,3,)))</f>
        <v>1</v>
      </c>
      <c r="CZ16" s="98" t="str">
        <f>IF(AD16="","1",IF(AD16="x","0",VLOOKUP(AD16,'Risico-matrix'!$K$4:$M$107,3,)))</f>
        <v>1</v>
      </c>
      <c r="DA16" s="1">
        <f t="shared" si="8"/>
        <v>10</v>
      </c>
    </row>
    <row r="17" spans="1:105" hidden="1" x14ac:dyDescent="0.25">
      <c r="A17" s="46" t="s">
        <v>1195</v>
      </c>
      <c r="B17" s="47">
        <v>35226</v>
      </c>
      <c r="C17" s="47"/>
      <c r="D17" s="3" t="s">
        <v>1196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8"/>
      <c r="T17" s="3"/>
      <c r="U17" s="3" t="s">
        <v>1449</v>
      </c>
      <c r="V17" s="3" t="s">
        <v>1449</v>
      </c>
      <c r="W17" s="3" t="s">
        <v>1449</v>
      </c>
      <c r="X17" s="3" t="s">
        <v>1449</v>
      </c>
      <c r="Y17" s="3" t="s">
        <v>1449</v>
      </c>
      <c r="Z17" s="3" t="s">
        <v>1449</v>
      </c>
      <c r="AA17" s="3" t="s">
        <v>1449</v>
      </c>
      <c r="AB17" s="3" t="s">
        <v>1449</v>
      </c>
      <c r="AC17" s="3" t="s">
        <v>1449</v>
      </c>
      <c r="AD17" s="3" t="s">
        <v>1449</v>
      </c>
      <c r="AE17" s="3"/>
      <c r="AF17" s="49"/>
      <c r="AG17" s="3">
        <f t="shared" si="0"/>
        <v>10</v>
      </c>
      <c r="AH17" s="3"/>
      <c r="AI17" s="3"/>
      <c r="AJ17" s="3">
        <f t="shared" si="1"/>
        <v>0</v>
      </c>
      <c r="AK17" s="3"/>
      <c r="AL17" s="3" t="s">
        <v>95</v>
      </c>
      <c r="AM17" s="59"/>
      <c r="AN17" s="42">
        <v>0.75</v>
      </c>
      <c r="AO17" s="3" t="s">
        <v>1623</v>
      </c>
      <c r="AP17" s="44"/>
      <c r="AQ17" s="44"/>
      <c r="AR17" s="49"/>
      <c r="AS17" s="3"/>
      <c r="AT17" s="3"/>
      <c r="AU17" s="3"/>
      <c r="AV17" s="3"/>
      <c r="AW17" s="3"/>
      <c r="AX17" s="3" t="str">
        <f t="shared" si="2"/>
        <v/>
      </c>
      <c r="AY17" s="143" t="str">
        <f t="shared" si="3"/>
        <v/>
      </c>
      <c r="AZ17" s="3" t="str">
        <f t="shared" si="4"/>
        <v/>
      </c>
      <c r="BA17" s="3" t="str">
        <f t="shared" si="5"/>
        <v/>
      </c>
      <c r="BB17" s="3" t="str">
        <f t="shared" si="6"/>
        <v/>
      </c>
      <c r="BC17" s="3"/>
      <c r="BD17" s="3"/>
      <c r="BE17" s="182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205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50"/>
      <c r="CQ17" s="98" t="str">
        <f>IF(U17="","1",IF(U17="x","0",VLOOKUP(U17,'Risico-matrix'!$K$4:$M$107,3,)))</f>
        <v>1</v>
      </c>
      <c r="CR17" s="98" t="str">
        <f>IF(V17="","1",IF(V17="x","0",VLOOKUP(V17,'Risico-matrix'!$K$4:$M$107,3,)))</f>
        <v>1</v>
      </c>
      <c r="CS17" s="98" t="str">
        <f>IF(W17="","1",IF(W17="x","0",VLOOKUP(W17,'Risico-matrix'!$K$4:$M$107,3,)))</f>
        <v>1</v>
      </c>
      <c r="CT17" s="98" t="str">
        <f>IF(X17="","1",IF(X17="x","0",VLOOKUP(X17,'Risico-matrix'!$K$4:$M$107,3,)))</f>
        <v>1</v>
      </c>
      <c r="CU17" s="98" t="str">
        <f>IF(Y17="","1",IF(Y17="x","0",VLOOKUP(Y17,'Risico-matrix'!$K$4:$M$107,3,)))</f>
        <v>1</v>
      </c>
      <c r="CV17" s="98" t="str">
        <f>IF(Z17="","1",IF(Z17="x","0",VLOOKUP(Z17,'Risico-matrix'!$K$4:$M$107,3,)))</f>
        <v>1</v>
      </c>
      <c r="CW17" s="98" t="str">
        <f>IF(AA17="","1",IF(AA17="x","0",VLOOKUP(AA17,'Risico-matrix'!$K$4:$M$107,3,)))</f>
        <v>1</v>
      </c>
      <c r="CX17" s="98" t="str">
        <f>IF(AB17="","1",IF(AB17="x","0",VLOOKUP(AB17,'Risico-matrix'!$K$4:$M$107,3,)))</f>
        <v>1</v>
      </c>
      <c r="CY17" s="98" t="str">
        <f>IF(AC17="","1",IF(AC17="x","0",VLOOKUP(AC17,'Risico-matrix'!$K$4:$M$107,3,)))</f>
        <v>1</v>
      </c>
      <c r="CZ17" s="98" t="str">
        <f>IF(AD17="","1",IF(AD17="x","0",VLOOKUP(AD17,'Risico-matrix'!$K$4:$M$107,3,)))</f>
        <v>1</v>
      </c>
      <c r="DA17" s="1">
        <f t="shared" si="8"/>
        <v>10</v>
      </c>
    </row>
    <row r="18" spans="1:105" hidden="1" x14ac:dyDescent="0.25">
      <c r="A18" s="46" t="s">
        <v>1197</v>
      </c>
      <c r="B18" s="47">
        <v>34477</v>
      </c>
      <c r="C18" s="47"/>
      <c r="D18" s="3" t="s">
        <v>1196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8"/>
      <c r="T18" s="3"/>
      <c r="U18" s="3" t="s">
        <v>1449</v>
      </c>
      <c r="V18" s="3" t="s">
        <v>1449</v>
      </c>
      <c r="W18" s="3" t="s">
        <v>1449</v>
      </c>
      <c r="X18" s="3" t="s">
        <v>1449</v>
      </c>
      <c r="Y18" s="3" t="s">
        <v>1449</v>
      </c>
      <c r="Z18" s="3" t="s">
        <v>1449</v>
      </c>
      <c r="AA18" s="3" t="s">
        <v>1449</v>
      </c>
      <c r="AB18" s="3" t="s">
        <v>1449</v>
      </c>
      <c r="AC18" s="3" t="s">
        <v>1449</v>
      </c>
      <c r="AD18" s="3" t="s">
        <v>1449</v>
      </c>
      <c r="AE18" s="3"/>
      <c r="AF18" s="49"/>
      <c r="AG18" s="3">
        <f t="shared" si="0"/>
        <v>10</v>
      </c>
      <c r="AH18" s="3"/>
      <c r="AI18" s="3"/>
      <c r="AJ18" s="3">
        <f t="shared" si="1"/>
        <v>0</v>
      </c>
      <c r="AK18" s="3"/>
      <c r="AL18" s="3" t="s">
        <v>95</v>
      </c>
      <c r="AM18" s="59"/>
      <c r="AN18" s="42">
        <v>0.75</v>
      </c>
      <c r="AO18" s="3" t="s">
        <v>1623</v>
      </c>
      <c r="AP18" s="44"/>
      <c r="AQ18" s="44"/>
      <c r="AR18" s="49"/>
      <c r="AS18" s="3"/>
      <c r="AT18" s="3"/>
      <c r="AU18" s="3"/>
      <c r="AV18" s="3"/>
      <c r="AW18" s="3"/>
      <c r="AX18" s="3" t="str">
        <f t="shared" si="2"/>
        <v/>
      </c>
      <c r="AY18" s="143" t="str">
        <f t="shared" si="3"/>
        <v/>
      </c>
      <c r="AZ18" s="3" t="str">
        <f t="shared" si="4"/>
        <v/>
      </c>
      <c r="BA18" s="3" t="str">
        <f t="shared" si="5"/>
        <v/>
      </c>
      <c r="BB18" s="3" t="str">
        <f t="shared" si="6"/>
        <v/>
      </c>
      <c r="BC18" s="3"/>
      <c r="BD18" s="3"/>
      <c r="BE18" s="182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205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50"/>
      <c r="CQ18" s="98" t="str">
        <f>IF(U18="","1",IF(U18="x","0",VLOOKUP(U18,'Risico-matrix'!$K$4:$M$107,3,)))</f>
        <v>1</v>
      </c>
      <c r="CR18" s="98" t="str">
        <f>IF(V18="","1",IF(V18="x","0",VLOOKUP(V18,'Risico-matrix'!$K$4:$M$107,3,)))</f>
        <v>1</v>
      </c>
      <c r="CS18" s="98" t="str">
        <f>IF(W18="","1",IF(W18="x","0",VLOOKUP(W18,'Risico-matrix'!$K$4:$M$107,3,)))</f>
        <v>1</v>
      </c>
      <c r="CT18" s="98" t="str">
        <f>IF(X18="","1",IF(X18="x","0",VLOOKUP(X18,'Risico-matrix'!$K$4:$M$107,3,)))</f>
        <v>1</v>
      </c>
      <c r="CU18" s="98" t="str">
        <f>IF(Y18="","1",IF(Y18="x","0",VLOOKUP(Y18,'Risico-matrix'!$K$4:$M$107,3,)))</f>
        <v>1</v>
      </c>
      <c r="CV18" s="98" t="str">
        <f>IF(Z18="","1",IF(Z18="x","0",VLOOKUP(Z18,'Risico-matrix'!$K$4:$M$107,3,)))</f>
        <v>1</v>
      </c>
      <c r="CW18" s="98" t="str">
        <f>IF(AA18="","1",IF(AA18="x","0",VLOOKUP(AA18,'Risico-matrix'!$K$4:$M$107,3,)))</f>
        <v>1</v>
      </c>
      <c r="CX18" s="98" t="str">
        <f>IF(AB18="","1",IF(AB18="x","0",VLOOKUP(AB18,'Risico-matrix'!$K$4:$M$107,3,)))</f>
        <v>1</v>
      </c>
      <c r="CY18" s="98" t="str">
        <f>IF(AC18="","1",IF(AC18="x","0",VLOOKUP(AC18,'Risico-matrix'!$K$4:$M$107,3,)))</f>
        <v>1</v>
      </c>
      <c r="CZ18" s="98" t="str">
        <f>IF(AD18="","1",IF(AD18="x","0",VLOOKUP(AD18,'Risico-matrix'!$K$4:$M$107,3,)))</f>
        <v>1</v>
      </c>
      <c r="DA18" s="1">
        <f t="shared" si="8"/>
        <v>10</v>
      </c>
    </row>
    <row r="19" spans="1:105" hidden="1" x14ac:dyDescent="0.25">
      <c r="A19" s="46" t="s">
        <v>1197</v>
      </c>
      <c r="B19" s="47">
        <v>34477</v>
      </c>
      <c r="C19" s="47"/>
      <c r="D19" s="3" t="s">
        <v>1196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8"/>
      <c r="T19" s="3"/>
      <c r="U19" s="3" t="s">
        <v>1449</v>
      </c>
      <c r="V19" s="3" t="s">
        <v>1449</v>
      </c>
      <c r="W19" s="3" t="s">
        <v>1449</v>
      </c>
      <c r="X19" s="3" t="s">
        <v>1449</v>
      </c>
      <c r="Y19" s="3" t="s">
        <v>1449</v>
      </c>
      <c r="Z19" s="3" t="s">
        <v>1449</v>
      </c>
      <c r="AA19" s="3" t="s">
        <v>1449</v>
      </c>
      <c r="AB19" s="3" t="s">
        <v>1449</v>
      </c>
      <c r="AC19" s="3" t="s">
        <v>1449</v>
      </c>
      <c r="AD19" s="3" t="s">
        <v>1449</v>
      </c>
      <c r="AE19" s="3"/>
      <c r="AF19" s="49"/>
      <c r="AG19" s="3">
        <f t="shared" si="0"/>
        <v>10</v>
      </c>
      <c r="AH19" s="3"/>
      <c r="AI19" s="3"/>
      <c r="AJ19" s="3">
        <f t="shared" si="1"/>
        <v>0</v>
      </c>
      <c r="AK19" s="3"/>
      <c r="AL19" s="3"/>
      <c r="AM19" s="59"/>
      <c r="AN19" s="42"/>
      <c r="AO19" s="3" t="s">
        <v>1627</v>
      </c>
      <c r="AP19" s="44"/>
      <c r="AQ19" s="44"/>
      <c r="AR19" s="49"/>
      <c r="AS19" s="3"/>
      <c r="AT19" s="3"/>
      <c r="AU19" s="3"/>
      <c r="AV19" s="3"/>
      <c r="AW19" s="3"/>
      <c r="AX19" s="3" t="str">
        <f t="shared" si="2"/>
        <v/>
      </c>
      <c r="AY19" s="143" t="str">
        <f t="shared" si="3"/>
        <v/>
      </c>
      <c r="AZ19" s="3" t="str">
        <f t="shared" si="4"/>
        <v/>
      </c>
      <c r="BA19" s="3" t="str">
        <f t="shared" si="5"/>
        <v/>
      </c>
      <c r="BB19" s="3" t="str">
        <f t="shared" si="6"/>
        <v/>
      </c>
      <c r="BC19" s="3"/>
      <c r="BD19" s="3"/>
      <c r="BE19" s="182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205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50"/>
      <c r="CQ19" s="98" t="str">
        <f>IF(U19="","1",IF(U19="x","0",VLOOKUP(U19,'Risico-matrix'!$K$4:$M$107,3,)))</f>
        <v>1</v>
      </c>
      <c r="CR19" s="98" t="str">
        <f>IF(V19="","1",IF(V19="x","0",VLOOKUP(V19,'Risico-matrix'!$K$4:$M$107,3,)))</f>
        <v>1</v>
      </c>
      <c r="CS19" s="98" t="str">
        <f>IF(W19="","1",IF(W19="x","0",VLOOKUP(W19,'Risico-matrix'!$K$4:$M$107,3,)))</f>
        <v>1</v>
      </c>
      <c r="CT19" s="98" t="str">
        <f>IF(X19="","1",IF(X19="x","0",VLOOKUP(X19,'Risico-matrix'!$K$4:$M$107,3,)))</f>
        <v>1</v>
      </c>
      <c r="CU19" s="98" t="str">
        <f>IF(Y19="","1",IF(Y19="x","0",VLOOKUP(Y19,'Risico-matrix'!$K$4:$M$107,3,)))</f>
        <v>1</v>
      </c>
      <c r="CV19" s="98" t="str">
        <f>IF(Z19="","1",IF(Z19="x","0",VLOOKUP(Z19,'Risico-matrix'!$K$4:$M$107,3,)))</f>
        <v>1</v>
      </c>
      <c r="CW19" s="98" t="str">
        <f>IF(AA19="","1",IF(AA19="x","0",VLOOKUP(AA19,'Risico-matrix'!$K$4:$M$107,3,)))</f>
        <v>1</v>
      </c>
      <c r="CX19" s="98" t="str">
        <f>IF(AB19="","1",IF(AB19="x","0",VLOOKUP(AB19,'Risico-matrix'!$K$4:$M$107,3,)))</f>
        <v>1</v>
      </c>
      <c r="CY19" s="98" t="str">
        <f>IF(AC19="","1",IF(AC19="x","0",VLOOKUP(AC19,'Risico-matrix'!$K$4:$M$107,3,)))</f>
        <v>1</v>
      </c>
      <c r="CZ19" s="98" t="str">
        <f>IF(AD19="","1",IF(AD19="x","0",VLOOKUP(AD19,'Risico-matrix'!$K$4:$M$107,3,)))</f>
        <v>1</v>
      </c>
      <c r="DA19" s="1">
        <f t="shared" si="8"/>
        <v>10</v>
      </c>
    </row>
    <row r="20" spans="1:105" hidden="1" x14ac:dyDescent="0.25">
      <c r="A20" s="46" t="s">
        <v>1198</v>
      </c>
      <c r="B20" s="47">
        <v>33413</v>
      </c>
      <c r="C20" s="47"/>
      <c r="D20" s="3" t="s">
        <v>1196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8"/>
      <c r="T20" s="3"/>
      <c r="U20" s="3" t="s">
        <v>1449</v>
      </c>
      <c r="V20" s="3" t="s">
        <v>1449</v>
      </c>
      <c r="W20" s="3" t="s">
        <v>1449</v>
      </c>
      <c r="X20" s="3" t="s">
        <v>1449</v>
      </c>
      <c r="Y20" s="3" t="s">
        <v>1449</v>
      </c>
      <c r="Z20" s="3" t="s">
        <v>1449</v>
      </c>
      <c r="AA20" s="3" t="s">
        <v>1449</v>
      </c>
      <c r="AB20" s="3" t="s">
        <v>1449</v>
      </c>
      <c r="AC20" s="3" t="s">
        <v>1449</v>
      </c>
      <c r="AD20" s="3" t="s">
        <v>1449</v>
      </c>
      <c r="AE20" s="3"/>
      <c r="AF20" s="49"/>
      <c r="AG20" s="3">
        <f t="shared" si="0"/>
        <v>10</v>
      </c>
      <c r="AH20" s="3"/>
      <c r="AI20" s="3"/>
      <c r="AJ20" s="3">
        <f t="shared" si="1"/>
        <v>0</v>
      </c>
      <c r="AK20" s="3"/>
      <c r="AL20" s="3" t="s">
        <v>95</v>
      </c>
      <c r="AM20" s="59"/>
      <c r="AN20" s="42">
        <v>0.75</v>
      </c>
      <c r="AO20" s="3" t="s">
        <v>1623</v>
      </c>
      <c r="AP20" s="44"/>
      <c r="AQ20" s="44"/>
      <c r="AR20" s="49"/>
      <c r="AS20" s="3"/>
      <c r="AT20" s="3"/>
      <c r="AU20" s="3"/>
      <c r="AV20" s="3"/>
      <c r="AW20" s="3"/>
      <c r="AX20" s="3" t="str">
        <f t="shared" si="2"/>
        <v/>
      </c>
      <c r="AY20" s="143" t="str">
        <f t="shared" si="3"/>
        <v/>
      </c>
      <c r="AZ20" s="3" t="str">
        <f t="shared" si="4"/>
        <v/>
      </c>
      <c r="BA20" s="3" t="str">
        <f t="shared" si="5"/>
        <v/>
      </c>
      <c r="BB20" s="3" t="str">
        <f t="shared" si="6"/>
        <v/>
      </c>
      <c r="BC20" s="3"/>
      <c r="BD20" s="3"/>
      <c r="BE20" s="182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205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50"/>
      <c r="CQ20" s="98" t="str">
        <f>IF(U20="","1",IF(U20="x","0",VLOOKUP(U20,'Risico-matrix'!$K$4:$M$107,3,)))</f>
        <v>1</v>
      </c>
      <c r="CR20" s="98" t="str">
        <f>IF(V20="","1",IF(V20="x","0",VLOOKUP(V20,'Risico-matrix'!$K$4:$M$107,3,)))</f>
        <v>1</v>
      </c>
      <c r="CS20" s="98" t="str">
        <f>IF(W20="","1",IF(W20="x","0",VLOOKUP(W20,'Risico-matrix'!$K$4:$M$107,3,)))</f>
        <v>1</v>
      </c>
      <c r="CT20" s="98" t="str">
        <f>IF(X20="","1",IF(X20="x","0",VLOOKUP(X20,'Risico-matrix'!$K$4:$M$107,3,)))</f>
        <v>1</v>
      </c>
      <c r="CU20" s="98" t="str">
        <f>IF(Y20="","1",IF(Y20="x","0",VLOOKUP(Y20,'Risico-matrix'!$K$4:$M$107,3,)))</f>
        <v>1</v>
      </c>
      <c r="CV20" s="98" t="str">
        <f>IF(Z20="","1",IF(Z20="x","0",VLOOKUP(Z20,'Risico-matrix'!$K$4:$M$107,3,)))</f>
        <v>1</v>
      </c>
      <c r="CW20" s="98" t="str">
        <f>IF(AA20="","1",IF(AA20="x","0",VLOOKUP(AA20,'Risico-matrix'!$K$4:$M$107,3,)))</f>
        <v>1</v>
      </c>
      <c r="CX20" s="98" t="str">
        <f>IF(AB20="","1",IF(AB20="x","0",VLOOKUP(AB20,'Risico-matrix'!$K$4:$M$107,3,)))</f>
        <v>1</v>
      </c>
      <c r="CY20" s="98" t="str">
        <f>IF(AC20="","1",IF(AC20="x","0",VLOOKUP(AC20,'Risico-matrix'!$K$4:$M$107,3,)))</f>
        <v>1</v>
      </c>
      <c r="CZ20" s="98" t="str">
        <f>IF(AD20="","1",IF(AD20="x","0",VLOOKUP(AD20,'Risico-matrix'!$K$4:$M$107,3,)))</f>
        <v>1</v>
      </c>
      <c r="DA20" s="1">
        <f t="shared" si="8"/>
        <v>10</v>
      </c>
    </row>
    <row r="21" spans="1:105" hidden="1" x14ac:dyDescent="0.25">
      <c r="A21" s="46" t="s">
        <v>1439</v>
      </c>
      <c r="B21" s="47"/>
      <c r="C21" s="47"/>
      <c r="D21" s="3" t="s">
        <v>1440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8"/>
      <c r="T21" s="3"/>
      <c r="U21" s="3" t="s">
        <v>1449</v>
      </c>
      <c r="V21" s="3" t="s">
        <v>1449</v>
      </c>
      <c r="W21" s="3" t="s">
        <v>1449</v>
      </c>
      <c r="X21" s="3" t="s">
        <v>1449</v>
      </c>
      <c r="Y21" s="3" t="s">
        <v>1449</v>
      </c>
      <c r="Z21" s="3" t="s">
        <v>1449</v>
      </c>
      <c r="AA21" s="3" t="s">
        <v>1449</v>
      </c>
      <c r="AB21" s="3" t="s">
        <v>1449</v>
      </c>
      <c r="AC21" s="3" t="s">
        <v>1449</v>
      </c>
      <c r="AD21" s="3" t="s">
        <v>1449</v>
      </c>
      <c r="AE21" s="3"/>
      <c r="AF21" s="49"/>
      <c r="AG21" s="3">
        <f t="shared" si="0"/>
        <v>10</v>
      </c>
      <c r="AH21" s="3"/>
      <c r="AI21" s="3"/>
      <c r="AJ21" s="3">
        <f t="shared" si="1"/>
        <v>0</v>
      </c>
      <c r="AK21" s="3"/>
      <c r="AL21" s="3" t="s">
        <v>95</v>
      </c>
      <c r="AM21" s="59"/>
      <c r="AN21" s="42"/>
      <c r="AO21" s="3" t="s">
        <v>1627</v>
      </c>
      <c r="AP21" s="44"/>
      <c r="AQ21" s="44"/>
      <c r="AR21" s="49"/>
      <c r="AS21" s="3"/>
      <c r="AT21" s="3"/>
      <c r="AU21" s="3"/>
      <c r="AV21" s="3"/>
      <c r="AW21" s="3"/>
      <c r="AX21" s="3" t="str">
        <f t="shared" si="2"/>
        <v/>
      </c>
      <c r="AY21" s="143" t="str">
        <f t="shared" si="3"/>
        <v/>
      </c>
      <c r="AZ21" s="3" t="str">
        <f t="shared" si="4"/>
        <v/>
      </c>
      <c r="BA21" s="3" t="str">
        <f t="shared" si="5"/>
        <v/>
      </c>
      <c r="BB21" s="3" t="str">
        <f t="shared" si="6"/>
        <v/>
      </c>
      <c r="BC21" s="3"/>
      <c r="BD21" s="3"/>
      <c r="BE21" s="182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205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50"/>
      <c r="CQ21" s="98" t="str">
        <f>IF(U21="","1",IF(U21="x","0",VLOOKUP(U21,'Risico-matrix'!$K$4:$M$107,3,)))</f>
        <v>1</v>
      </c>
      <c r="CR21" s="98" t="str">
        <f>IF(V21="","1",IF(V21="x","0",VLOOKUP(V21,'Risico-matrix'!$K$4:$M$107,3,)))</f>
        <v>1</v>
      </c>
      <c r="CS21" s="98" t="str">
        <f>IF(W21="","1",IF(W21="x","0",VLOOKUP(W21,'Risico-matrix'!$K$4:$M$107,3,)))</f>
        <v>1</v>
      </c>
      <c r="CT21" s="98" t="str">
        <f>IF(X21="","1",IF(X21="x","0",VLOOKUP(X21,'Risico-matrix'!$K$4:$M$107,3,)))</f>
        <v>1</v>
      </c>
      <c r="CU21" s="98" t="str">
        <f>IF(Y21="","1",IF(Y21="x","0",VLOOKUP(Y21,'Risico-matrix'!$K$4:$M$107,3,)))</f>
        <v>1</v>
      </c>
      <c r="CV21" s="98" t="str">
        <f>IF(Z21="","1",IF(Z21="x","0",VLOOKUP(Z21,'Risico-matrix'!$K$4:$M$107,3,)))</f>
        <v>1</v>
      </c>
      <c r="CW21" s="98" t="str">
        <f>IF(AA21="","1",IF(AA21="x","0",VLOOKUP(AA21,'Risico-matrix'!$K$4:$M$107,3,)))</f>
        <v>1</v>
      </c>
      <c r="CX21" s="98" t="str">
        <f>IF(AB21="","1",IF(AB21="x","0",VLOOKUP(AB21,'Risico-matrix'!$K$4:$M$107,3,)))</f>
        <v>1</v>
      </c>
      <c r="CY21" s="98" t="str">
        <f>IF(AC21="","1",IF(AC21="x","0",VLOOKUP(AC21,'Risico-matrix'!$K$4:$M$107,3,)))</f>
        <v>1</v>
      </c>
      <c r="CZ21" s="98" t="str">
        <f>IF(AD21="","1",IF(AD21="x","0",VLOOKUP(AD21,'Risico-matrix'!$K$4:$M$107,3,)))</f>
        <v>1</v>
      </c>
      <c r="DA21" s="1">
        <f t="shared" si="8"/>
        <v>10</v>
      </c>
    </row>
    <row r="22" spans="1:105" hidden="1" x14ac:dyDescent="0.25">
      <c r="A22" s="56" t="s">
        <v>1203</v>
      </c>
      <c r="B22" s="57">
        <v>85788</v>
      </c>
      <c r="C22" s="57">
        <v>42210</v>
      </c>
      <c r="D22" s="54" t="s">
        <v>1204</v>
      </c>
      <c r="E22" s="54"/>
      <c r="F22" s="54"/>
      <c r="G22" s="54" t="s">
        <v>862</v>
      </c>
      <c r="H22" s="54"/>
      <c r="I22" s="54"/>
      <c r="J22" s="54"/>
      <c r="K22" s="54"/>
      <c r="L22" s="54" t="s">
        <v>862</v>
      </c>
      <c r="M22" s="54"/>
      <c r="N22" s="54"/>
      <c r="O22" s="54" t="s">
        <v>88</v>
      </c>
      <c r="P22" s="54" t="s">
        <v>90</v>
      </c>
      <c r="Q22" s="54">
        <v>0.97</v>
      </c>
      <c r="R22" s="54" t="s">
        <v>868</v>
      </c>
      <c r="S22" s="58"/>
      <c r="T22" s="54" t="s">
        <v>981</v>
      </c>
      <c r="U22" s="54" t="s">
        <v>134</v>
      </c>
      <c r="V22" s="54" t="s">
        <v>638</v>
      </c>
      <c r="W22" s="54" t="s">
        <v>200</v>
      </c>
      <c r="X22" s="54" t="s">
        <v>1449</v>
      </c>
      <c r="Y22" s="54" t="s">
        <v>1449</v>
      </c>
      <c r="Z22" s="54" t="s">
        <v>1449</v>
      </c>
      <c r="AA22" s="54" t="s">
        <v>1449</v>
      </c>
      <c r="AB22" s="54" t="s">
        <v>1449</v>
      </c>
      <c r="AC22" s="54" t="s">
        <v>1449</v>
      </c>
      <c r="AD22" s="54" t="s">
        <v>1449</v>
      </c>
      <c r="AE22" s="54"/>
      <c r="AF22" s="135" t="s">
        <v>1531</v>
      </c>
      <c r="AG22" s="3">
        <f t="shared" si="0"/>
        <v>10</v>
      </c>
      <c r="AH22" s="3"/>
      <c r="AI22" s="3"/>
      <c r="AJ22" s="3">
        <f t="shared" si="1"/>
        <v>0</v>
      </c>
      <c r="AK22" s="3"/>
      <c r="AL22" s="54" t="s">
        <v>95</v>
      </c>
      <c r="AM22" s="59"/>
      <c r="AN22" s="59">
        <v>0.3</v>
      </c>
      <c r="AO22" s="54" t="s">
        <v>1623</v>
      </c>
      <c r="AP22" s="60"/>
      <c r="AQ22" s="60"/>
      <c r="AR22" s="49"/>
      <c r="AS22" s="3"/>
      <c r="AT22" s="3"/>
      <c r="AU22" s="3"/>
      <c r="AV22" s="3"/>
      <c r="AW22" s="3"/>
      <c r="AX22" s="3" t="str">
        <f t="shared" si="2"/>
        <v>x</v>
      </c>
      <c r="AY22" s="143" t="str">
        <f t="shared" si="3"/>
        <v>x</v>
      </c>
      <c r="AZ22" s="3" t="str">
        <f t="shared" si="4"/>
        <v>x</v>
      </c>
      <c r="BA22" s="3" t="str">
        <f t="shared" si="5"/>
        <v/>
      </c>
      <c r="BB22" s="3" t="str">
        <f t="shared" si="6"/>
        <v/>
      </c>
      <c r="BC22" s="3"/>
      <c r="BD22" s="3"/>
      <c r="BE22" s="182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205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61"/>
      <c r="CQ22" s="98">
        <f>IF(U22="","1",IF(U22="x","0",VLOOKUP(U22,'Risico-matrix'!$K$4:$M$107,3,)))</f>
        <v>0</v>
      </c>
      <c r="CR22" s="98">
        <f>IF(V22="","1",IF(V22="x","0",VLOOKUP(V22,'Risico-matrix'!$K$4:$M$107,3,)))</f>
        <v>0</v>
      </c>
      <c r="CS22" s="98">
        <f>IF(W22="","1",IF(W22="x","0",VLOOKUP(W22,'Risico-matrix'!$K$4:$M$107,3,)))</f>
        <v>3</v>
      </c>
      <c r="CT22" s="98" t="str">
        <f>IF(X22="","1",IF(X22="x","0",VLOOKUP(X22,'Risico-matrix'!$K$4:$M$107,3,)))</f>
        <v>1</v>
      </c>
      <c r="CU22" s="98" t="str">
        <f>IF(Y22="","1",IF(Y22="x","0",VLOOKUP(Y22,'Risico-matrix'!$K$4:$M$107,3,)))</f>
        <v>1</v>
      </c>
      <c r="CV22" s="98" t="str">
        <f>IF(Z22="","1",IF(Z22="x","0",VLOOKUP(Z22,'Risico-matrix'!$K$4:$M$107,3,)))</f>
        <v>1</v>
      </c>
      <c r="CW22" s="98" t="str">
        <f>IF(AA22="","1",IF(AA22="x","0",VLOOKUP(AA22,'Risico-matrix'!$K$4:$M$107,3,)))</f>
        <v>1</v>
      </c>
      <c r="CX22" s="98" t="str">
        <f>IF(AB22="","1",IF(AB22="x","0",VLOOKUP(AB22,'Risico-matrix'!$K$4:$M$107,3,)))</f>
        <v>1</v>
      </c>
      <c r="CY22" s="98" t="str">
        <f>IF(AC22="","1",IF(AC22="x","0",VLOOKUP(AC22,'Risico-matrix'!$K$4:$M$107,3,)))</f>
        <v>1</v>
      </c>
      <c r="CZ22" s="98" t="str">
        <f>IF(AD22="","1",IF(AD22="x","0",VLOOKUP(AD22,'Risico-matrix'!$K$4:$M$107,3,)))</f>
        <v>1</v>
      </c>
      <c r="DA22" s="1">
        <f t="shared" si="8"/>
        <v>10</v>
      </c>
    </row>
    <row r="23" spans="1:105" hidden="1" x14ac:dyDescent="0.25">
      <c r="A23" s="56" t="s">
        <v>1203</v>
      </c>
      <c r="B23" s="57">
        <v>85788</v>
      </c>
      <c r="C23" s="57">
        <v>42210</v>
      </c>
      <c r="D23" s="54" t="s">
        <v>1204</v>
      </c>
      <c r="E23" s="54"/>
      <c r="F23" s="54"/>
      <c r="G23" s="54" t="s">
        <v>862</v>
      </c>
      <c r="H23" s="54"/>
      <c r="I23" s="54"/>
      <c r="J23" s="54"/>
      <c r="K23" s="54"/>
      <c r="L23" s="54" t="s">
        <v>862</v>
      </c>
      <c r="M23" s="54"/>
      <c r="N23" s="54"/>
      <c r="O23" s="54" t="s">
        <v>88</v>
      </c>
      <c r="P23" s="54" t="s">
        <v>90</v>
      </c>
      <c r="Q23" s="54">
        <v>0.97</v>
      </c>
      <c r="R23" s="54" t="s">
        <v>868</v>
      </c>
      <c r="S23" s="58"/>
      <c r="T23" s="54" t="s">
        <v>981</v>
      </c>
      <c r="U23" s="54" t="s">
        <v>134</v>
      </c>
      <c r="V23" s="54" t="s">
        <v>638</v>
      </c>
      <c r="W23" s="54" t="s">
        <v>200</v>
      </c>
      <c r="X23" s="54" t="s">
        <v>1449</v>
      </c>
      <c r="Y23" s="54" t="s">
        <v>1449</v>
      </c>
      <c r="Z23" s="54" t="s">
        <v>1449</v>
      </c>
      <c r="AA23" s="54" t="s">
        <v>1449</v>
      </c>
      <c r="AB23" s="54" t="s">
        <v>1449</v>
      </c>
      <c r="AC23" s="54" t="s">
        <v>1449</v>
      </c>
      <c r="AD23" s="54" t="s">
        <v>1449</v>
      </c>
      <c r="AE23" s="54"/>
      <c r="AF23" s="135" t="s">
        <v>1531</v>
      </c>
      <c r="AG23" s="3">
        <f t="shared" si="0"/>
        <v>10</v>
      </c>
      <c r="AH23" s="3"/>
      <c r="AI23" s="3"/>
      <c r="AJ23" s="3">
        <f t="shared" si="1"/>
        <v>0</v>
      </c>
      <c r="AK23" s="136"/>
      <c r="AL23" s="54" t="s">
        <v>95</v>
      </c>
      <c r="AM23" s="59"/>
      <c r="AN23" s="59">
        <v>0.3</v>
      </c>
      <c r="AO23" s="54" t="s">
        <v>1627</v>
      </c>
      <c r="AP23" s="60"/>
      <c r="AQ23" s="60"/>
      <c r="AR23" s="49"/>
      <c r="AS23" s="3"/>
      <c r="AT23" s="3"/>
      <c r="AU23" s="3"/>
      <c r="AV23" s="3"/>
      <c r="AW23" s="3"/>
      <c r="AX23" s="3" t="str">
        <f t="shared" si="2"/>
        <v>x</v>
      </c>
      <c r="AY23" s="143" t="str">
        <f t="shared" si="3"/>
        <v>x</v>
      </c>
      <c r="AZ23" s="3" t="str">
        <f t="shared" si="4"/>
        <v>x</v>
      </c>
      <c r="BA23" s="3" t="str">
        <f t="shared" si="5"/>
        <v/>
      </c>
      <c r="BB23" s="3" t="str">
        <f t="shared" si="6"/>
        <v/>
      </c>
      <c r="BC23" s="3"/>
      <c r="BD23" s="3"/>
      <c r="BE23" s="182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205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61"/>
      <c r="CQ23" s="98">
        <f>IF(U23="","1",IF(U23="x","0",VLOOKUP(U23,'Risico-matrix'!$K$4:$M$107,3,)))</f>
        <v>0</v>
      </c>
      <c r="CR23" s="98">
        <f>IF(V23="","1",IF(V23="x","0",VLOOKUP(V23,'Risico-matrix'!$K$4:$M$107,3,)))</f>
        <v>0</v>
      </c>
      <c r="CS23" s="98">
        <f>IF(W23="","1",IF(W23="x","0",VLOOKUP(W23,'Risico-matrix'!$K$4:$M$107,3,)))</f>
        <v>3</v>
      </c>
      <c r="CT23" s="98" t="str">
        <f>IF(X23="","1",IF(X23="x","0",VLOOKUP(X23,'Risico-matrix'!$K$4:$M$107,3,)))</f>
        <v>1</v>
      </c>
      <c r="CU23" s="98" t="str">
        <f>IF(Y23="","1",IF(Y23="x","0",VLOOKUP(Y23,'Risico-matrix'!$K$4:$M$107,3,)))</f>
        <v>1</v>
      </c>
      <c r="CV23" s="98" t="str">
        <f>IF(Z23="","1",IF(Z23="x","0",VLOOKUP(Z23,'Risico-matrix'!$K$4:$M$107,3,)))</f>
        <v>1</v>
      </c>
      <c r="CW23" s="98" t="str">
        <f>IF(AA23="","1",IF(AA23="x","0",VLOOKUP(AA23,'Risico-matrix'!$K$4:$M$107,3,)))</f>
        <v>1</v>
      </c>
      <c r="CX23" s="98" t="str">
        <f>IF(AB23="","1",IF(AB23="x","0",VLOOKUP(AB23,'Risico-matrix'!$K$4:$M$107,3,)))</f>
        <v>1</v>
      </c>
      <c r="CY23" s="98" t="str">
        <f>IF(AC23="","1",IF(AC23="x","0",VLOOKUP(AC23,'Risico-matrix'!$K$4:$M$107,3,)))</f>
        <v>1</v>
      </c>
      <c r="CZ23" s="98" t="str">
        <f>IF(AD23="","1",IF(AD23="x","0",VLOOKUP(AD23,'Risico-matrix'!$K$4:$M$107,3,)))</f>
        <v>1</v>
      </c>
      <c r="DA23" s="1">
        <f t="shared" si="8"/>
        <v>10</v>
      </c>
    </row>
    <row r="24" spans="1:105" hidden="1" x14ac:dyDescent="0.25">
      <c r="A24" s="46" t="s">
        <v>1266</v>
      </c>
      <c r="B24" s="47">
        <v>25401</v>
      </c>
      <c r="C24" s="47">
        <v>42123</v>
      </c>
      <c r="D24" s="3" t="s">
        <v>1267</v>
      </c>
      <c r="E24" s="3"/>
      <c r="F24" s="3"/>
      <c r="G24" s="3" t="s">
        <v>862</v>
      </c>
      <c r="H24" s="3"/>
      <c r="I24" s="3"/>
      <c r="J24" s="3"/>
      <c r="K24" s="3"/>
      <c r="L24" s="3"/>
      <c r="M24" s="3"/>
      <c r="N24" s="3"/>
      <c r="O24" s="3" t="s">
        <v>88</v>
      </c>
      <c r="P24" s="3" t="s">
        <v>90</v>
      </c>
      <c r="Q24" s="3">
        <v>0.54300000000000004</v>
      </c>
      <c r="R24" s="3"/>
      <c r="S24" s="48"/>
      <c r="T24" s="3">
        <v>-97</v>
      </c>
      <c r="U24" s="3" t="s">
        <v>134</v>
      </c>
      <c r="V24" s="3" t="s">
        <v>638</v>
      </c>
      <c r="W24" s="3" t="s">
        <v>1449</v>
      </c>
      <c r="X24" s="3" t="s">
        <v>1449</v>
      </c>
      <c r="Y24" s="3" t="s">
        <v>1449</v>
      </c>
      <c r="Z24" s="3" t="s">
        <v>1449</v>
      </c>
      <c r="AA24" s="3" t="s">
        <v>1449</v>
      </c>
      <c r="AB24" s="3" t="s">
        <v>1449</v>
      </c>
      <c r="AC24" s="3" t="s">
        <v>1449</v>
      </c>
      <c r="AD24" s="3" t="s">
        <v>1449</v>
      </c>
      <c r="AE24" s="3"/>
      <c r="AF24" s="135" t="s">
        <v>1538</v>
      </c>
      <c r="AG24" s="3">
        <f t="shared" si="0"/>
        <v>8</v>
      </c>
      <c r="AH24" s="3"/>
      <c r="AI24" s="3"/>
      <c r="AJ24" s="3">
        <f t="shared" si="1"/>
        <v>0</v>
      </c>
      <c r="AK24" s="136"/>
      <c r="AL24" s="3" t="s">
        <v>95</v>
      </c>
      <c r="AM24" s="59"/>
      <c r="AN24" s="42">
        <v>0.5</v>
      </c>
      <c r="AO24" s="3" t="s">
        <v>1623</v>
      </c>
      <c r="AP24" s="44"/>
      <c r="AQ24" s="44"/>
      <c r="AR24" s="49"/>
      <c r="AS24" s="3"/>
      <c r="AT24" s="3"/>
      <c r="AU24" s="3"/>
      <c r="AV24" s="3"/>
      <c r="AW24" s="3"/>
      <c r="AX24" s="3" t="str">
        <f t="shared" si="2"/>
        <v>x</v>
      </c>
      <c r="AY24" s="143" t="str">
        <f t="shared" si="3"/>
        <v>x</v>
      </c>
      <c r="AZ24" s="3" t="str">
        <f t="shared" si="4"/>
        <v>x</v>
      </c>
      <c r="BA24" s="3" t="str">
        <f t="shared" si="5"/>
        <v/>
      </c>
      <c r="BB24" s="3" t="str">
        <f t="shared" si="6"/>
        <v/>
      </c>
      <c r="BC24" s="3"/>
      <c r="BD24" s="3"/>
      <c r="BE24" s="182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205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50"/>
      <c r="CQ24" s="98">
        <f>IF(U24="","1",IF(U24="x","0",VLOOKUP(U24,'Risico-matrix'!$K$4:$M$107,3,)))</f>
        <v>0</v>
      </c>
      <c r="CR24" s="98">
        <f>IF(V24="","1",IF(V24="x","0",VLOOKUP(V24,'Risico-matrix'!$K$4:$M$107,3,)))</f>
        <v>0</v>
      </c>
      <c r="CS24" s="98" t="str">
        <f>IF(W24="","1",IF(W24="x","0",VLOOKUP(W24,'Risico-matrix'!$K$4:$M$107,3,)))</f>
        <v>1</v>
      </c>
      <c r="CT24" s="98" t="str">
        <f>IF(X24="","1",IF(X24="x","0",VLOOKUP(X24,'Risico-matrix'!$K$4:$M$107,3,)))</f>
        <v>1</v>
      </c>
      <c r="CU24" s="98" t="str">
        <f>IF(Y24="","1",IF(Y24="x","0",VLOOKUP(Y24,'Risico-matrix'!$K$4:$M$107,3,)))</f>
        <v>1</v>
      </c>
      <c r="CV24" s="98" t="str">
        <f>IF(Z24="","1",IF(Z24="x","0",VLOOKUP(Z24,'Risico-matrix'!$K$4:$M$107,3,)))</f>
        <v>1</v>
      </c>
      <c r="CW24" s="98" t="str">
        <f>IF(AA24="","1",IF(AA24="x","0",VLOOKUP(AA24,'Risico-matrix'!$K$4:$M$107,3,)))</f>
        <v>1</v>
      </c>
      <c r="CX24" s="98" t="str">
        <f>IF(AB24="","1",IF(AB24="x","0",VLOOKUP(AB24,'Risico-matrix'!$K$4:$M$107,3,)))</f>
        <v>1</v>
      </c>
      <c r="CY24" s="98" t="str">
        <f>IF(AC24="","1",IF(AC24="x","0",VLOOKUP(AC24,'Risico-matrix'!$K$4:$M$107,3,)))</f>
        <v>1</v>
      </c>
      <c r="CZ24" s="98" t="str">
        <f>IF(AD24="","1",IF(AD24="x","0",VLOOKUP(AD24,'Risico-matrix'!$K$4:$M$107,3,)))</f>
        <v>1</v>
      </c>
      <c r="DA24" s="1">
        <f t="shared" si="8"/>
        <v>8</v>
      </c>
    </row>
    <row r="25" spans="1:105" hidden="1" x14ac:dyDescent="0.25">
      <c r="A25" s="46" t="s">
        <v>1230</v>
      </c>
      <c r="B25" s="47">
        <v>695403</v>
      </c>
      <c r="C25" s="47">
        <v>42276</v>
      </c>
      <c r="D25" s="3" t="s">
        <v>1231</v>
      </c>
      <c r="E25" s="3" t="s">
        <v>862</v>
      </c>
      <c r="F25" s="3"/>
      <c r="G25" s="3"/>
      <c r="H25" s="3"/>
      <c r="I25" s="3"/>
      <c r="J25" s="3"/>
      <c r="K25" s="3"/>
      <c r="L25" s="3"/>
      <c r="M25" s="3"/>
      <c r="N25" s="3"/>
      <c r="O25" s="3" t="s">
        <v>89</v>
      </c>
      <c r="P25" s="3" t="s">
        <v>90</v>
      </c>
      <c r="Q25" s="3">
        <v>1.18</v>
      </c>
      <c r="R25" s="3"/>
      <c r="S25" s="48"/>
      <c r="T25" s="3" t="s">
        <v>981</v>
      </c>
      <c r="U25" s="3" t="s">
        <v>638</v>
      </c>
      <c r="V25" s="3" t="s">
        <v>1449</v>
      </c>
      <c r="W25" s="3" t="s">
        <v>1449</v>
      </c>
      <c r="X25" s="3" t="s">
        <v>1449</v>
      </c>
      <c r="Y25" s="3" t="s">
        <v>1449</v>
      </c>
      <c r="Z25" s="3" t="s">
        <v>1449</v>
      </c>
      <c r="AA25" s="3" t="s">
        <v>1449</v>
      </c>
      <c r="AB25" s="3" t="s">
        <v>1449</v>
      </c>
      <c r="AC25" s="3" t="s">
        <v>1449</v>
      </c>
      <c r="AD25" s="3" t="s">
        <v>1449</v>
      </c>
      <c r="AE25" s="3"/>
      <c r="AF25" s="49" t="s">
        <v>1540</v>
      </c>
      <c r="AG25" s="3">
        <f t="shared" si="0"/>
        <v>9</v>
      </c>
      <c r="AH25" s="3"/>
      <c r="AI25" s="3"/>
      <c r="AJ25" s="3">
        <f t="shared" si="1"/>
        <v>0</v>
      </c>
      <c r="AK25" s="136"/>
      <c r="AL25" s="3" t="s">
        <v>95</v>
      </c>
      <c r="AM25" s="59"/>
      <c r="AN25" s="42">
        <v>0.7</v>
      </c>
      <c r="AO25" s="3" t="s">
        <v>1623</v>
      </c>
      <c r="AP25" s="44"/>
      <c r="AQ25" s="44"/>
      <c r="AR25" s="49"/>
      <c r="AS25" s="3"/>
      <c r="AT25" s="3"/>
      <c r="AU25" s="3"/>
      <c r="AV25" s="3"/>
      <c r="AW25" s="3"/>
      <c r="AX25" s="3" t="str">
        <f t="shared" si="2"/>
        <v/>
      </c>
      <c r="AY25" s="143" t="str">
        <f t="shared" si="3"/>
        <v/>
      </c>
      <c r="AZ25" s="3" t="str">
        <f t="shared" si="4"/>
        <v/>
      </c>
      <c r="BA25" s="3" t="str">
        <f t="shared" si="5"/>
        <v/>
      </c>
      <c r="BB25" s="3" t="str">
        <f t="shared" si="6"/>
        <v/>
      </c>
      <c r="BC25" s="3"/>
      <c r="BD25" s="3"/>
      <c r="BE25" s="182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205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50"/>
      <c r="CQ25" s="98">
        <f>IF(U25="","1",IF(U25="x","0",VLOOKUP(U25,'Risico-matrix'!$K$4:$M$107,3,)))</f>
        <v>0</v>
      </c>
      <c r="CR25" s="98" t="str">
        <f>IF(V25="","1",IF(V25="x","0",VLOOKUP(V25,'Risico-matrix'!$K$4:$M$107,3,)))</f>
        <v>1</v>
      </c>
      <c r="CS25" s="98" t="str">
        <f>IF(W25="","1",IF(W25="x","0",VLOOKUP(W25,'Risico-matrix'!$K$4:$M$107,3,)))</f>
        <v>1</v>
      </c>
      <c r="CT25" s="98" t="str">
        <f>IF(X25="","1",IF(X25="x","0",VLOOKUP(X25,'Risico-matrix'!$K$4:$M$107,3,)))</f>
        <v>1</v>
      </c>
      <c r="CU25" s="98" t="str">
        <f>IF(Y25="","1",IF(Y25="x","0",VLOOKUP(Y25,'Risico-matrix'!$K$4:$M$107,3,)))</f>
        <v>1</v>
      </c>
      <c r="CV25" s="98" t="str">
        <f>IF(Z25="","1",IF(Z25="x","0",VLOOKUP(Z25,'Risico-matrix'!$K$4:$M$107,3,)))</f>
        <v>1</v>
      </c>
      <c r="CW25" s="98" t="str">
        <f>IF(AA25="","1",IF(AA25="x","0",VLOOKUP(AA25,'Risico-matrix'!$K$4:$M$107,3,)))</f>
        <v>1</v>
      </c>
      <c r="CX25" s="98" t="str">
        <f>IF(AB25="","1",IF(AB25="x","0",VLOOKUP(AB25,'Risico-matrix'!$K$4:$M$107,3,)))</f>
        <v>1</v>
      </c>
      <c r="CY25" s="98" t="str">
        <f>IF(AC25="","1",IF(AC25="x","0",VLOOKUP(AC25,'Risico-matrix'!$K$4:$M$107,3,)))</f>
        <v>1</v>
      </c>
      <c r="CZ25" s="98" t="str">
        <f>IF(AD25="","1",IF(AD25="x","0",VLOOKUP(AD25,'Risico-matrix'!$K$4:$M$107,3,)))</f>
        <v>1</v>
      </c>
      <c r="DA25" s="1">
        <f t="shared" si="8"/>
        <v>9</v>
      </c>
    </row>
    <row r="26" spans="1:105" hidden="1" x14ac:dyDescent="0.25">
      <c r="A26" s="46" t="s">
        <v>1230</v>
      </c>
      <c r="B26" s="47">
        <v>695403</v>
      </c>
      <c r="C26" s="47">
        <v>42276</v>
      </c>
      <c r="D26" s="3" t="s">
        <v>1231</v>
      </c>
      <c r="E26" s="3" t="s">
        <v>862</v>
      </c>
      <c r="F26" s="3"/>
      <c r="G26" s="3"/>
      <c r="H26" s="3"/>
      <c r="I26" s="3"/>
      <c r="J26" s="3"/>
      <c r="K26" s="3"/>
      <c r="L26" s="3"/>
      <c r="M26" s="3"/>
      <c r="N26" s="3"/>
      <c r="O26" s="3" t="s">
        <v>89</v>
      </c>
      <c r="P26" s="3" t="s">
        <v>90</v>
      </c>
      <c r="Q26" s="3">
        <v>1.18</v>
      </c>
      <c r="R26" s="3"/>
      <c r="S26" s="48"/>
      <c r="T26" s="3" t="s">
        <v>981</v>
      </c>
      <c r="U26" s="3" t="s">
        <v>638</v>
      </c>
      <c r="V26" s="3" t="s">
        <v>1449</v>
      </c>
      <c r="W26" s="3" t="s">
        <v>1449</v>
      </c>
      <c r="X26" s="3" t="s">
        <v>1449</v>
      </c>
      <c r="Y26" s="3" t="s">
        <v>1449</v>
      </c>
      <c r="Z26" s="3" t="s">
        <v>1449</v>
      </c>
      <c r="AA26" s="3" t="s">
        <v>1449</v>
      </c>
      <c r="AB26" s="3" t="s">
        <v>1449</v>
      </c>
      <c r="AC26" s="3" t="s">
        <v>1449</v>
      </c>
      <c r="AD26" s="3" t="s">
        <v>1449</v>
      </c>
      <c r="AE26" s="3"/>
      <c r="AF26" s="49" t="s">
        <v>1540</v>
      </c>
      <c r="AG26" s="3">
        <f t="shared" si="0"/>
        <v>9</v>
      </c>
      <c r="AH26" s="3"/>
      <c r="AI26" s="3"/>
      <c r="AJ26" s="3">
        <f t="shared" si="1"/>
        <v>0</v>
      </c>
      <c r="AK26" s="136"/>
      <c r="AL26" s="3" t="s">
        <v>95</v>
      </c>
      <c r="AM26" s="59"/>
      <c r="AN26" s="42">
        <v>0.5</v>
      </c>
      <c r="AO26" s="3" t="s">
        <v>1627</v>
      </c>
      <c r="AP26" s="44"/>
      <c r="AQ26" s="44"/>
      <c r="AR26" s="49"/>
      <c r="AS26" s="3"/>
      <c r="AT26" s="3"/>
      <c r="AU26" s="3"/>
      <c r="AV26" s="3"/>
      <c r="AW26" s="3"/>
      <c r="AX26" s="3" t="str">
        <f t="shared" si="2"/>
        <v/>
      </c>
      <c r="AY26" s="143" t="str">
        <f t="shared" si="3"/>
        <v/>
      </c>
      <c r="AZ26" s="3" t="str">
        <f t="shared" si="4"/>
        <v/>
      </c>
      <c r="BA26" s="3" t="str">
        <f t="shared" si="5"/>
        <v/>
      </c>
      <c r="BB26" s="3" t="str">
        <f t="shared" si="6"/>
        <v/>
      </c>
      <c r="BC26" s="3"/>
      <c r="BD26" s="3"/>
      <c r="BE26" s="182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205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50"/>
      <c r="CQ26" s="98">
        <f>IF(U26="","1",IF(U26="x","0",VLOOKUP(U26,'Risico-matrix'!$K$4:$M$107,3,)))</f>
        <v>0</v>
      </c>
      <c r="CR26" s="98" t="str">
        <f>IF(V26="","1",IF(V26="x","0",VLOOKUP(V26,'Risico-matrix'!$K$4:$M$107,3,)))</f>
        <v>1</v>
      </c>
      <c r="CS26" s="98" t="str">
        <f>IF(W26="","1",IF(W26="x","0",VLOOKUP(W26,'Risico-matrix'!$K$4:$M$107,3,)))</f>
        <v>1</v>
      </c>
      <c r="CT26" s="98" t="str">
        <f>IF(X26="","1",IF(X26="x","0",VLOOKUP(X26,'Risico-matrix'!$K$4:$M$107,3,)))</f>
        <v>1</v>
      </c>
      <c r="CU26" s="98" t="str">
        <f>IF(Y26="","1",IF(Y26="x","0",VLOOKUP(Y26,'Risico-matrix'!$K$4:$M$107,3,)))</f>
        <v>1</v>
      </c>
      <c r="CV26" s="98" t="str">
        <f>IF(Z26="","1",IF(Z26="x","0",VLOOKUP(Z26,'Risico-matrix'!$K$4:$M$107,3,)))</f>
        <v>1</v>
      </c>
      <c r="CW26" s="98" t="str">
        <f>IF(AA26="","1",IF(AA26="x","0",VLOOKUP(AA26,'Risico-matrix'!$K$4:$M$107,3,)))</f>
        <v>1</v>
      </c>
      <c r="CX26" s="98" t="str">
        <f>IF(AB26="","1",IF(AB26="x","0",VLOOKUP(AB26,'Risico-matrix'!$K$4:$M$107,3,)))</f>
        <v>1</v>
      </c>
      <c r="CY26" s="98" t="str">
        <f>IF(AC26="","1",IF(AC26="x","0",VLOOKUP(AC26,'Risico-matrix'!$K$4:$M$107,3,)))</f>
        <v>1</v>
      </c>
      <c r="CZ26" s="98" t="str">
        <f>IF(AD26="","1",IF(AD26="x","0",VLOOKUP(AD26,'Risico-matrix'!$K$4:$M$107,3,)))</f>
        <v>1</v>
      </c>
      <c r="DA26" s="1">
        <f t="shared" si="8"/>
        <v>9</v>
      </c>
    </row>
    <row r="27" spans="1:105" hidden="1" x14ac:dyDescent="0.25">
      <c r="A27" s="46" t="s">
        <v>1025</v>
      </c>
      <c r="B27" s="47">
        <v>101647</v>
      </c>
      <c r="C27" s="47">
        <v>42230</v>
      </c>
      <c r="D27" s="3" t="s">
        <v>900</v>
      </c>
      <c r="E27" s="3" t="s">
        <v>862</v>
      </c>
      <c r="F27" s="3"/>
      <c r="G27" s="3"/>
      <c r="H27" s="3"/>
      <c r="I27" s="3"/>
      <c r="J27" s="3"/>
      <c r="K27" s="3"/>
      <c r="L27" s="3"/>
      <c r="M27" s="3"/>
      <c r="N27" s="3"/>
      <c r="O27" s="3" t="s">
        <v>875</v>
      </c>
      <c r="P27" s="3" t="s">
        <v>93</v>
      </c>
      <c r="Q27" s="3">
        <v>1.006</v>
      </c>
      <c r="R27" s="3">
        <v>2.5</v>
      </c>
      <c r="S27" s="48" t="s">
        <v>863</v>
      </c>
      <c r="T27" s="3" t="s">
        <v>863</v>
      </c>
      <c r="U27" s="3" t="s">
        <v>1449</v>
      </c>
      <c r="V27" s="3" t="s">
        <v>1449</v>
      </c>
      <c r="W27" s="3" t="s">
        <v>1449</v>
      </c>
      <c r="X27" s="3" t="s">
        <v>1449</v>
      </c>
      <c r="Y27" s="3" t="s">
        <v>1449</v>
      </c>
      <c r="Z27" s="3" t="s">
        <v>1449</v>
      </c>
      <c r="AA27" s="3" t="s">
        <v>1449</v>
      </c>
      <c r="AB27" s="3" t="s">
        <v>1449</v>
      </c>
      <c r="AC27" s="3" t="s">
        <v>1449</v>
      </c>
      <c r="AD27" s="3" t="s">
        <v>1449</v>
      </c>
      <c r="AE27" s="3"/>
      <c r="AF27" s="49"/>
      <c r="AG27" s="3">
        <f t="shared" si="0"/>
        <v>10</v>
      </c>
      <c r="AH27" s="3"/>
      <c r="AI27" s="3"/>
      <c r="AJ27" s="3">
        <f t="shared" si="1"/>
        <v>0</v>
      </c>
      <c r="AK27" s="136"/>
      <c r="AL27" s="3" t="s">
        <v>95</v>
      </c>
      <c r="AM27" s="59"/>
      <c r="AN27" s="42">
        <v>0.5</v>
      </c>
      <c r="AO27" s="3" t="s">
        <v>1621</v>
      </c>
      <c r="AP27" s="44"/>
      <c r="AQ27" s="44"/>
      <c r="AR27" s="49" t="s">
        <v>1621</v>
      </c>
      <c r="AS27" s="3"/>
      <c r="AT27" s="3"/>
      <c r="AU27" s="3"/>
      <c r="AV27" s="3"/>
      <c r="AW27" s="3"/>
      <c r="AX27" s="3" t="str">
        <f t="shared" si="2"/>
        <v/>
      </c>
      <c r="AY27" s="143" t="str">
        <f t="shared" si="3"/>
        <v/>
      </c>
      <c r="AZ27" s="3" t="str">
        <f t="shared" si="4"/>
        <v/>
      </c>
      <c r="BA27" s="3" t="str">
        <f t="shared" si="5"/>
        <v/>
      </c>
      <c r="BB27" s="3" t="str">
        <f t="shared" si="6"/>
        <v/>
      </c>
      <c r="BC27" s="3"/>
      <c r="BD27" s="3"/>
      <c r="BE27" s="182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205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50"/>
      <c r="CQ27" s="98" t="str">
        <f>IF(U27="","1",IF(U27="x","0",VLOOKUP(U27,'Risico-matrix'!$K$4:$M$107,3,)))</f>
        <v>1</v>
      </c>
      <c r="CR27" s="98" t="str">
        <f>IF(V27="","1",IF(V27="x","0",VLOOKUP(V27,'Risico-matrix'!$K$4:$M$107,3,)))</f>
        <v>1</v>
      </c>
      <c r="CS27" s="98" t="str">
        <f>IF(W27="","1",IF(W27="x","0",VLOOKUP(W27,'Risico-matrix'!$K$4:$M$107,3,)))</f>
        <v>1</v>
      </c>
      <c r="CT27" s="98" t="str">
        <f>IF(X27="","1",IF(X27="x","0",VLOOKUP(X27,'Risico-matrix'!$K$4:$M$107,3,)))</f>
        <v>1</v>
      </c>
      <c r="CU27" s="98" t="str">
        <f>IF(Y27="","1",IF(Y27="x","0",VLOOKUP(Y27,'Risico-matrix'!$K$4:$M$107,3,)))</f>
        <v>1</v>
      </c>
      <c r="CV27" s="98" t="str">
        <f>IF(Z27="","1",IF(Z27="x","0",VLOOKUP(Z27,'Risico-matrix'!$K$4:$M$107,3,)))</f>
        <v>1</v>
      </c>
      <c r="CW27" s="98" t="str">
        <f>IF(AA27="","1",IF(AA27="x","0",VLOOKUP(AA27,'Risico-matrix'!$K$4:$M$107,3,)))</f>
        <v>1</v>
      </c>
      <c r="CX27" s="98" t="str">
        <f>IF(AB27="","1",IF(AB27="x","0",VLOOKUP(AB27,'Risico-matrix'!$K$4:$M$107,3,)))</f>
        <v>1</v>
      </c>
      <c r="CY27" s="98" t="str">
        <f>IF(AC27="","1",IF(AC27="x","0",VLOOKUP(AC27,'Risico-matrix'!$K$4:$M$107,3,)))</f>
        <v>1</v>
      </c>
      <c r="CZ27" s="98" t="str">
        <f>IF(AD27="","1",IF(AD27="x","0",VLOOKUP(AD27,'Risico-matrix'!$K$4:$M$107,3,)))</f>
        <v>1</v>
      </c>
      <c r="DA27" s="1">
        <f t="shared" si="8"/>
        <v>10</v>
      </c>
    </row>
    <row r="28" spans="1:105" hidden="1" x14ac:dyDescent="0.25">
      <c r="A28" s="46" t="s">
        <v>1134</v>
      </c>
      <c r="B28" s="47"/>
      <c r="C28" s="47"/>
      <c r="D28" s="3" t="s">
        <v>903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8"/>
      <c r="T28" s="3"/>
      <c r="U28" s="3" t="s">
        <v>1449</v>
      </c>
      <c r="V28" s="3" t="s">
        <v>1449</v>
      </c>
      <c r="W28" s="3" t="s">
        <v>1449</v>
      </c>
      <c r="X28" s="3" t="s">
        <v>1449</v>
      </c>
      <c r="Y28" s="3" t="s">
        <v>1449</v>
      </c>
      <c r="Z28" s="3" t="s">
        <v>1449</v>
      </c>
      <c r="AA28" s="3" t="s">
        <v>1449</v>
      </c>
      <c r="AB28" s="3" t="s">
        <v>1449</v>
      </c>
      <c r="AC28" s="3" t="s">
        <v>1449</v>
      </c>
      <c r="AD28" s="3" t="s">
        <v>1449</v>
      </c>
      <c r="AE28" s="3"/>
      <c r="AF28" s="49"/>
      <c r="AG28" s="3">
        <f t="shared" si="0"/>
        <v>10</v>
      </c>
      <c r="AH28" s="3"/>
      <c r="AI28" s="3"/>
      <c r="AJ28" s="3">
        <f t="shared" si="1"/>
        <v>0</v>
      </c>
      <c r="AK28" s="136"/>
      <c r="AL28" s="3"/>
      <c r="AM28" s="59"/>
      <c r="AN28" s="42"/>
      <c r="AO28" s="3" t="s">
        <v>1621</v>
      </c>
      <c r="AP28" s="44"/>
      <c r="AQ28" s="44"/>
      <c r="AR28" s="49" t="s">
        <v>1621</v>
      </c>
      <c r="AS28" s="3"/>
      <c r="AT28" s="3"/>
      <c r="AU28" s="3"/>
      <c r="AV28" s="3"/>
      <c r="AW28" s="3"/>
      <c r="AX28" s="3" t="str">
        <f t="shared" si="2"/>
        <v/>
      </c>
      <c r="AY28" s="143" t="str">
        <f t="shared" si="3"/>
        <v/>
      </c>
      <c r="AZ28" s="3" t="str">
        <f t="shared" si="4"/>
        <v/>
      </c>
      <c r="BA28" s="3" t="str">
        <f t="shared" si="5"/>
        <v/>
      </c>
      <c r="BB28" s="3" t="str">
        <f t="shared" si="6"/>
        <v/>
      </c>
      <c r="BC28" s="3"/>
      <c r="BD28" s="3"/>
      <c r="BE28" s="182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205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50"/>
      <c r="CQ28" s="98" t="str">
        <f>IF(U28="","1",IF(U28="x","0",VLOOKUP(U28,'Risico-matrix'!$K$4:$M$107,3,)))</f>
        <v>1</v>
      </c>
      <c r="CR28" s="98" t="str">
        <f>IF(V28="","1",IF(V28="x","0",VLOOKUP(V28,'Risico-matrix'!$K$4:$M$107,3,)))</f>
        <v>1</v>
      </c>
      <c r="CS28" s="98" t="str">
        <f>IF(W28="","1",IF(W28="x","0",VLOOKUP(W28,'Risico-matrix'!$K$4:$M$107,3,)))</f>
        <v>1</v>
      </c>
      <c r="CT28" s="98" t="str">
        <f>IF(X28="","1",IF(X28="x","0",VLOOKUP(X28,'Risico-matrix'!$K$4:$M$107,3,)))</f>
        <v>1</v>
      </c>
      <c r="CU28" s="98" t="str">
        <f>IF(Y28="","1",IF(Y28="x","0",VLOOKUP(Y28,'Risico-matrix'!$K$4:$M$107,3,)))</f>
        <v>1</v>
      </c>
      <c r="CV28" s="98" t="str">
        <f>IF(Z28="","1",IF(Z28="x","0",VLOOKUP(Z28,'Risico-matrix'!$K$4:$M$107,3,)))</f>
        <v>1</v>
      </c>
      <c r="CW28" s="98" t="str">
        <f>IF(AA28="","1",IF(AA28="x","0",VLOOKUP(AA28,'Risico-matrix'!$K$4:$M$107,3,)))</f>
        <v>1</v>
      </c>
      <c r="CX28" s="98" t="str">
        <f>IF(AB28="","1",IF(AB28="x","0",VLOOKUP(AB28,'Risico-matrix'!$K$4:$M$107,3,)))</f>
        <v>1</v>
      </c>
      <c r="CY28" s="98" t="str">
        <f>IF(AC28="","1",IF(AC28="x","0",VLOOKUP(AC28,'Risico-matrix'!$K$4:$M$107,3,)))</f>
        <v>1</v>
      </c>
      <c r="CZ28" s="98" t="str">
        <f>IF(AD28="","1",IF(AD28="x","0",VLOOKUP(AD28,'Risico-matrix'!$K$4:$M$107,3,)))</f>
        <v>1</v>
      </c>
      <c r="DA28" s="1">
        <f t="shared" si="8"/>
        <v>10</v>
      </c>
    </row>
    <row r="29" spans="1:105" hidden="1" x14ac:dyDescent="0.25">
      <c r="A29" s="46" t="s">
        <v>1369</v>
      </c>
      <c r="B29" s="47">
        <v>85086</v>
      </c>
      <c r="C29" s="47">
        <v>42209</v>
      </c>
      <c r="D29" s="3" t="s">
        <v>1204</v>
      </c>
      <c r="E29" s="3"/>
      <c r="F29" s="3"/>
      <c r="G29" s="3" t="s">
        <v>862</v>
      </c>
      <c r="H29" s="3"/>
      <c r="I29" s="3"/>
      <c r="J29" s="3"/>
      <c r="K29" s="3"/>
      <c r="L29" s="3" t="s">
        <v>862</v>
      </c>
      <c r="M29" s="3"/>
      <c r="N29" s="3" t="s">
        <v>862</v>
      </c>
      <c r="O29" s="3" t="s">
        <v>88</v>
      </c>
      <c r="P29" s="3" t="s">
        <v>93</v>
      </c>
      <c r="Q29" s="3">
        <v>0.73399999999999999</v>
      </c>
      <c r="R29" s="3"/>
      <c r="S29" s="48"/>
      <c r="T29" s="3">
        <v>-4</v>
      </c>
      <c r="U29" s="3" t="s">
        <v>137</v>
      </c>
      <c r="V29" s="3" t="s">
        <v>197</v>
      </c>
      <c r="W29" s="3" t="s">
        <v>198</v>
      </c>
      <c r="X29" s="3" t="s">
        <v>200</v>
      </c>
      <c r="Y29" s="3" t="s">
        <v>206</v>
      </c>
      <c r="Z29" s="3" t="s">
        <v>263</v>
      </c>
      <c r="AA29" s="3" t="s">
        <v>1449</v>
      </c>
      <c r="AB29" s="3" t="s">
        <v>1449</v>
      </c>
      <c r="AC29" s="3" t="s">
        <v>1449</v>
      </c>
      <c r="AD29" s="3" t="s">
        <v>1449</v>
      </c>
      <c r="AE29" s="3"/>
      <c r="AF29" s="49" t="s">
        <v>1591</v>
      </c>
      <c r="AG29" s="3">
        <f t="shared" si="0"/>
        <v>20</v>
      </c>
      <c r="AH29" s="3"/>
      <c r="AI29" s="3"/>
      <c r="AJ29" s="3">
        <f t="shared" si="1"/>
        <v>0</v>
      </c>
      <c r="AK29" s="136"/>
      <c r="AL29" s="3" t="s">
        <v>95</v>
      </c>
      <c r="AM29" s="59"/>
      <c r="AN29" s="42">
        <v>0.05</v>
      </c>
      <c r="AO29" s="3" t="s">
        <v>1627</v>
      </c>
      <c r="AP29" s="44"/>
      <c r="AQ29" s="44"/>
      <c r="AR29" s="49"/>
      <c r="AS29" s="3"/>
      <c r="AT29" s="3"/>
      <c r="AU29" s="3"/>
      <c r="AV29" s="3"/>
      <c r="AW29" s="3"/>
      <c r="AX29" s="3" t="str">
        <f t="shared" si="2"/>
        <v>x</v>
      </c>
      <c r="AY29" s="143" t="str">
        <f t="shared" si="3"/>
        <v>x</v>
      </c>
      <c r="AZ29" s="3" t="str">
        <f t="shared" si="4"/>
        <v>x</v>
      </c>
      <c r="BA29" s="3" t="str">
        <f t="shared" si="5"/>
        <v/>
      </c>
      <c r="BB29" s="3" t="str">
        <f t="shared" si="6"/>
        <v/>
      </c>
      <c r="BC29" s="3"/>
      <c r="BD29" s="3"/>
      <c r="BE29" s="182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205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50"/>
      <c r="CQ29" s="98">
        <f>IF(U29="","1",IF(U29="x","0",VLOOKUP(U29,'Risico-matrix'!$K$4:$M$107,3,)))</f>
        <v>0</v>
      </c>
      <c r="CR29" s="98">
        <f>IF(V29="","1",IF(V29="x","0",VLOOKUP(V29,'Risico-matrix'!$K$4:$M$107,3,)))</f>
        <v>3</v>
      </c>
      <c r="CS29" s="98">
        <f>IF(W29="","1",IF(W29="x","0",VLOOKUP(W29,'Risico-matrix'!$K$4:$M$107,3,)))</f>
        <v>7</v>
      </c>
      <c r="CT29" s="98">
        <f>IF(X29="","1",IF(X29="x","0",VLOOKUP(X29,'Risico-matrix'!$K$4:$M$107,3,)))</f>
        <v>3</v>
      </c>
      <c r="CU29" s="98">
        <f>IF(Y29="","1",IF(Y29="x","0",VLOOKUP(Y29,'Risico-matrix'!$K$4:$M$107,3,)))</f>
        <v>3</v>
      </c>
      <c r="CV29" s="98">
        <f>IF(Z29="","1",IF(Z29="x","0",VLOOKUP(Z29,'Risico-matrix'!$K$4:$M$107,3,)))</f>
        <v>0</v>
      </c>
      <c r="CW29" s="98" t="str">
        <f>IF(AA29="","1",IF(AA29="x","0",VLOOKUP(AA29,'Risico-matrix'!$K$4:$M$107,3,)))</f>
        <v>1</v>
      </c>
      <c r="CX29" s="98" t="str">
        <f>IF(AB29="","1",IF(AB29="x","0",VLOOKUP(AB29,'Risico-matrix'!$K$4:$M$107,3,)))</f>
        <v>1</v>
      </c>
      <c r="CY29" s="98" t="str">
        <f>IF(AC29="","1",IF(AC29="x","0",VLOOKUP(AC29,'Risico-matrix'!$K$4:$M$107,3,)))</f>
        <v>1</v>
      </c>
      <c r="CZ29" s="98" t="str">
        <f>IF(AD29="","1",IF(AD29="x","0",VLOOKUP(AD29,'Risico-matrix'!$K$4:$M$107,3,)))</f>
        <v>1</v>
      </c>
      <c r="DA29" s="1">
        <f t="shared" si="8"/>
        <v>20</v>
      </c>
    </row>
    <row r="30" spans="1:105" hidden="1" x14ac:dyDescent="0.25">
      <c r="A30" s="46" t="s">
        <v>1205</v>
      </c>
      <c r="B30" s="47">
        <v>60071</v>
      </c>
      <c r="C30" s="47">
        <v>42209</v>
      </c>
      <c r="D30" s="3" t="s">
        <v>1204</v>
      </c>
      <c r="E30" s="3"/>
      <c r="F30" s="3"/>
      <c r="G30" s="3" t="s">
        <v>862</v>
      </c>
      <c r="H30" s="3"/>
      <c r="I30" s="3"/>
      <c r="J30" s="3"/>
      <c r="K30" s="3"/>
      <c r="L30" s="3" t="s">
        <v>862</v>
      </c>
      <c r="M30" s="3"/>
      <c r="N30" s="3"/>
      <c r="O30" s="3" t="s">
        <v>88</v>
      </c>
      <c r="P30" s="3" t="s">
        <v>90</v>
      </c>
      <c r="Q30" s="3">
        <v>0.91100000000000003</v>
      </c>
      <c r="R30" s="3" t="s">
        <v>868</v>
      </c>
      <c r="S30" s="48"/>
      <c r="T30" s="3" t="s">
        <v>981</v>
      </c>
      <c r="U30" s="3" t="s">
        <v>134</v>
      </c>
      <c r="V30" s="3" t="s">
        <v>638</v>
      </c>
      <c r="W30" s="3" t="s">
        <v>198</v>
      </c>
      <c r="X30" s="3" t="s">
        <v>200</v>
      </c>
      <c r="Y30" s="3" t="s">
        <v>265</v>
      </c>
      <c r="Z30" s="3" t="s">
        <v>1449</v>
      </c>
      <c r="AA30" s="3" t="s">
        <v>1449</v>
      </c>
      <c r="AB30" s="3" t="s">
        <v>1449</v>
      </c>
      <c r="AC30" s="3" t="s">
        <v>1449</v>
      </c>
      <c r="AD30" s="3" t="s">
        <v>1449</v>
      </c>
      <c r="AE30" s="3"/>
      <c r="AF30" s="49" t="s">
        <v>1532</v>
      </c>
      <c r="AG30" s="3">
        <f t="shared" si="0"/>
        <v>15</v>
      </c>
      <c r="AH30" s="3"/>
      <c r="AI30" s="3"/>
      <c r="AJ30" s="3">
        <f t="shared" si="1"/>
        <v>0</v>
      </c>
      <c r="AK30" s="136"/>
      <c r="AL30" s="3" t="s">
        <v>95</v>
      </c>
      <c r="AM30" s="59"/>
      <c r="AN30" s="42">
        <v>0.75</v>
      </c>
      <c r="AO30" s="3" t="s">
        <v>1623</v>
      </c>
      <c r="AP30" s="44"/>
      <c r="AQ30" s="44"/>
      <c r="AR30" s="49"/>
      <c r="AS30" s="3"/>
      <c r="AT30" s="3"/>
      <c r="AU30" s="3"/>
      <c r="AV30" s="3"/>
      <c r="AW30" s="3"/>
      <c r="AX30" s="3" t="str">
        <f t="shared" si="2"/>
        <v>x</v>
      </c>
      <c r="AY30" s="143" t="str">
        <f t="shared" si="3"/>
        <v>x</v>
      </c>
      <c r="AZ30" s="3" t="str">
        <f t="shared" si="4"/>
        <v>x</v>
      </c>
      <c r="BA30" s="3" t="str">
        <f t="shared" si="5"/>
        <v/>
      </c>
      <c r="BB30" s="3" t="str">
        <f t="shared" si="6"/>
        <v/>
      </c>
      <c r="BC30" s="3"/>
      <c r="BD30" s="3"/>
      <c r="BE30" s="182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205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50"/>
      <c r="CQ30" s="98">
        <f>IF(U30="","1",IF(U30="x","0",VLOOKUP(U30,'Risico-matrix'!$K$4:$M$107,3,)))</f>
        <v>0</v>
      </c>
      <c r="CR30" s="98">
        <f>IF(V30="","1",IF(V30="x","0",VLOOKUP(V30,'Risico-matrix'!$K$4:$M$107,3,)))</f>
        <v>0</v>
      </c>
      <c r="CS30" s="98">
        <f>IF(W30="","1",IF(W30="x","0",VLOOKUP(W30,'Risico-matrix'!$K$4:$M$107,3,)))</f>
        <v>7</v>
      </c>
      <c r="CT30" s="98">
        <f>IF(X30="","1",IF(X30="x","0",VLOOKUP(X30,'Risico-matrix'!$K$4:$M$107,3,)))</f>
        <v>3</v>
      </c>
      <c r="CU30" s="98">
        <f>IF(Y30="","1",IF(Y30="x","0",VLOOKUP(Y30,'Risico-matrix'!$K$4:$M$107,3,)))</f>
        <v>0</v>
      </c>
      <c r="CV30" s="98" t="str">
        <f>IF(Z30="","1",IF(Z30="x","0",VLOOKUP(Z30,'Risico-matrix'!$K$4:$M$107,3,)))</f>
        <v>1</v>
      </c>
      <c r="CW30" s="98" t="str">
        <f>IF(AA30="","1",IF(AA30="x","0",VLOOKUP(AA30,'Risico-matrix'!$K$4:$M$107,3,)))</f>
        <v>1</v>
      </c>
      <c r="CX30" s="98" t="str">
        <f>IF(AB30="","1",IF(AB30="x","0",VLOOKUP(AB30,'Risico-matrix'!$K$4:$M$107,3,)))</f>
        <v>1</v>
      </c>
      <c r="CY30" s="98" t="str">
        <f>IF(AC30="","1",IF(AC30="x","0",VLOOKUP(AC30,'Risico-matrix'!$K$4:$M$107,3,)))</f>
        <v>1</v>
      </c>
      <c r="CZ30" s="98" t="str">
        <f>IF(AD30="","1",IF(AD30="x","0",VLOOKUP(AD30,'Risico-matrix'!$K$4:$M$107,3,)))</f>
        <v>1</v>
      </c>
      <c r="DA30" s="1">
        <f t="shared" si="8"/>
        <v>15</v>
      </c>
    </row>
    <row r="31" spans="1:105" hidden="1" x14ac:dyDescent="0.25">
      <c r="A31" s="46" t="s">
        <v>1205</v>
      </c>
      <c r="B31" s="47">
        <v>60071</v>
      </c>
      <c r="C31" s="47">
        <v>42209</v>
      </c>
      <c r="D31" s="3" t="s">
        <v>1204</v>
      </c>
      <c r="E31" s="3"/>
      <c r="F31" s="3"/>
      <c r="G31" s="3" t="s">
        <v>862</v>
      </c>
      <c r="H31" s="3"/>
      <c r="I31" s="3"/>
      <c r="J31" s="3"/>
      <c r="K31" s="3"/>
      <c r="L31" s="3" t="s">
        <v>862</v>
      </c>
      <c r="M31" s="3"/>
      <c r="N31" s="3"/>
      <c r="O31" s="3" t="s">
        <v>88</v>
      </c>
      <c r="P31" s="3" t="s">
        <v>90</v>
      </c>
      <c r="Q31" s="3">
        <v>0.91100000000000003</v>
      </c>
      <c r="R31" s="3" t="s">
        <v>868</v>
      </c>
      <c r="S31" s="48"/>
      <c r="T31" s="3" t="s">
        <v>981</v>
      </c>
      <c r="U31" s="3" t="s">
        <v>134</v>
      </c>
      <c r="V31" s="3" t="s">
        <v>638</v>
      </c>
      <c r="W31" s="3" t="s">
        <v>198</v>
      </c>
      <c r="X31" s="3" t="s">
        <v>200</v>
      </c>
      <c r="Y31" s="3" t="s">
        <v>265</v>
      </c>
      <c r="Z31" s="3" t="s">
        <v>1449</v>
      </c>
      <c r="AA31" s="3" t="s">
        <v>1449</v>
      </c>
      <c r="AB31" s="3" t="s">
        <v>1449</v>
      </c>
      <c r="AC31" s="3" t="s">
        <v>1449</v>
      </c>
      <c r="AD31" s="3" t="s">
        <v>1449</v>
      </c>
      <c r="AE31" s="3"/>
      <c r="AF31" s="49" t="s">
        <v>1532</v>
      </c>
      <c r="AG31" s="3">
        <f t="shared" si="0"/>
        <v>15</v>
      </c>
      <c r="AH31" s="3"/>
      <c r="AI31" s="3"/>
      <c r="AJ31" s="3">
        <f t="shared" si="1"/>
        <v>0</v>
      </c>
      <c r="AK31" s="136"/>
      <c r="AL31" s="3" t="s">
        <v>95</v>
      </c>
      <c r="AM31" s="59"/>
      <c r="AN31" s="42">
        <v>0.75</v>
      </c>
      <c r="AO31" s="3" t="s">
        <v>1627</v>
      </c>
      <c r="AP31" s="44"/>
      <c r="AQ31" s="44"/>
      <c r="AR31" s="49"/>
      <c r="AS31" s="3"/>
      <c r="AT31" s="3"/>
      <c r="AU31" s="3"/>
      <c r="AV31" s="3"/>
      <c r="AW31" s="3"/>
      <c r="AX31" s="3" t="str">
        <f t="shared" si="2"/>
        <v>x</v>
      </c>
      <c r="AY31" s="143" t="str">
        <f t="shared" si="3"/>
        <v>x</v>
      </c>
      <c r="AZ31" s="3" t="str">
        <f t="shared" si="4"/>
        <v>x</v>
      </c>
      <c r="BA31" s="3" t="str">
        <f t="shared" si="5"/>
        <v/>
      </c>
      <c r="BB31" s="3" t="str">
        <f t="shared" si="6"/>
        <v/>
      </c>
      <c r="BC31" s="3"/>
      <c r="BD31" s="3"/>
      <c r="BE31" s="182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205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50"/>
      <c r="CQ31" s="98">
        <f>IF(U31="","1",IF(U31="x","0",VLOOKUP(U31,'Risico-matrix'!$K$4:$M$107,3,)))</f>
        <v>0</v>
      </c>
      <c r="CR31" s="98">
        <f>IF(V31="","1",IF(V31="x","0",VLOOKUP(V31,'Risico-matrix'!$K$4:$M$107,3,)))</f>
        <v>0</v>
      </c>
      <c r="CS31" s="98">
        <f>IF(W31="","1",IF(W31="x","0",VLOOKUP(W31,'Risico-matrix'!$K$4:$M$107,3,)))</f>
        <v>7</v>
      </c>
      <c r="CT31" s="98">
        <f>IF(X31="","1",IF(X31="x","0",VLOOKUP(X31,'Risico-matrix'!$K$4:$M$107,3,)))</f>
        <v>3</v>
      </c>
      <c r="CU31" s="98">
        <f>IF(Y31="","1",IF(Y31="x","0",VLOOKUP(Y31,'Risico-matrix'!$K$4:$M$107,3,)))</f>
        <v>0</v>
      </c>
      <c r="CV31" s="98" t="str">
        <f>IF(Z31="","1",IF(Z31="x","0",VLOOKUP(Z31,'Risico-matrix'!$K$4:$M$107,3,)))</f>
        <v>1</v>
      </c>
      <c r="CW31" s="98" t="str">
        <f>IF(AA31="","1",IF(AA31="x","0",VLOOKUP(AA31,'Risico-matrix'!$K$4:$M$107,3,)))</f>
        <v>1</v>
      </c>
      <c r="CX31" s="98" t="str">
        <f>IF(AB31="","1",IF(AB31="x","0",VLOOKUP(AB31,'Risico-matrix'!$K$4:$M$107,3,)))</f>
        <v>1</v>
      </c>
      <c r="CY31" s="98" t="str">
        <f>IF(AC31="","1",IF(AC31="x","0",VLOOKUP(AC31,'Risico-matrix'!$K$4:$M$107,3,)))</f>
        <v>1</v>
      </c>
      <c r="CZ31" s="98" t="str">
        <f>IF(AD31="","1",IF(AD31="x","0",VLOOKUP(AD31,'Risico-matrix'!$K$4:$M$107,3,)))</f>
        <v>1</v>
      </c>
      <c r="DA31" s="1">
        <f t="shared" si="8"/>
        <v>15</v>
      </c>
    </row>
    <row r="32" spans="1:105" hidden="1" x14ac:dyDescent="0.25">
      <c r="A32" s="46" t="s">
        <v>1343</v>
      </c>
      <c r="B32" s="47" t="s">
        <v>1344</v>
      </c>
      <c r="C32" s="47">
        <v>40610</v>
      </c>
      <c r="D32" s="3" t="s">
        <v>1200</v>
      </c>
      <c r="E32" s="3"/>
      <c r="F32" s="3"/>
      <c r="G32" s="3"/>
      <c r="H32" s="3"/>
      <c r="I32" s="3"/>
      <c r="J32" s="3" t="s">
        <v>862</v>
      </c>
      <c r="K32" s="3"/>
      <c r="L32" s="3" t="s">
        <v>862</v>
      </c>
      <c r="M32" s="3"/>
      <c r="N32" s="3"/>
      <c r="O32" s="3" t="s">
        <v>88</v>
      </c>
      <c r="P32" s="3" t="s">
        <v>93</v>
      </c>
      <c r="Q32" s="3">
        <v>0.91</v>
      </c>
      <c r="R32" s="3">
        <v>12</v>
      </c>
      <c r="S32" s="48"/>
      <c r="T32" s="3" t="s">
        <v>876</v>
      </c>
      <c r="U32" s="3" t="s">
        <v>196</v>
      </c>
      <c r="V32" s="3" t="s">
        <v>205</v>
      </c>
      <c r="W32" s="3" t="s">
        <v>1449</v>
      </c>
      <c r="X32" s="3" t="s">
        <v>1449</v>
      </c>
      <c r="Y32" s="3" t="s">
        <v>1449</v>
      </c>
      <c r="Z32" s="3" t="s">
        <v>1449</v>
      </c>
      <c r="AA32" s="3" t="s">
        <v>1449</v>
      </c>
      <c r="AB32" s="3" t="s">
        <v>1449</v>
      </c>
      <c r="AC32" s="3" t="s">
        <v>1449</v>
      </c>
      <c r="AD32" s="3" t="s">
        <v>1449</v>
      </c>
      <c r="AE32" s="3"/>
      <c r="AF32" s="49" t="s">
        <v>1578</v>
      </c>
      <c r="AG32" s="3">
        <f t="shared" si="0"/>
        <v>26</v>
      </c>
      <c r="AH32" s="3"/>
      <c r="AI32" s="3"/>
      <c r="AJ32" s="3">
        <f t="shared" si="1"/>
        <v>0</v>
      </c>
      <c r="AK32" s="136"/>
      <c r="AL32" s="3" t="s">
        <v>95</v>
      </c>
      <c r="AM32" s="59"/>
      <c r="AN32" s="42">
        <v>5</v>
      </c>
      <c r="AO32" s="3" t="s">
        <v>1627</v>
      </c>
      <c r="AP32" s="44"/>
      <c r="AQ32" s="44"/>
      <c r="AR32" s="49"/>
      <c r="AS32" s="3"/>
      <c r="AT32" s="3"/>
      <c r="AU32" s="3"/>
      <c r="AV32" s="3"/>
      <c r="AW32" s="3"/>
      <c r="AX32" s="3" t="str">
        <f t="shared" si="2"/>
        <v>x</v>
      </c>
      <c r="AY32" s="143" t="str">
        <f t="shared" si="3"/>
        <v>x</v>
      </c>
      <c r="AZ32" s="3" t="str">
        <f t="shared" si="4"/>
        <v>x</v>
      </c>
      <c r="BA32" s="3" t="str">
        <f t="shared" si="5"/>
        <v/>
      </c>
      <c r="BB32" s="3" t="str">
        <f t="shared" si="6"/>
        <v>x</v>
      </c>
      <c r="BC32" s="3"/>
      <c r="BD32" s="3"/>
      <c r="BE32" s="182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205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50"/>
      <c r="CQ32" s="98">
        <f>IF(U32="","1",IF(U32="x","0",VLOOKUP(U32,'Risico-matrix'!$K$4:$M$107,3,)))</f>
        <v>15</v>
      </c>
      <c r="CR32" s="98">
        <f>IF(V32="","1",IF(V32="x","0",VLOOKUP(V32,'Risico-matrix'!$K$4:$M$107,3,)))</f>
        <v>3</v>
      </c>
      <c r="CS32" s="98" t="str">
        <f>IF(W32="","1",IF(W32="x","0",VLOOKUP(W32,'Risico-matrix'!$K$4:$M$107,3,)))</f>
        <v>1</v>
      </c>
      <c r="CT32" s="98" t="str">
        <f>IF(X32="","1",IF(X32="x","0",VLOOKUP(X32,'Risico-matrix'!$K$4:$M$107,3,)))</f>
        <v>1</v>
      </c>
      <c r="CU32" s="98" t="str">
        <f>IF(Y32="","1",IF(Y32="x","0",VLOOKUP(Y32,'Risico-matrix'!$K$4:$M$107,3,)))</f>
        <v>1</v>
      </c>
      <c r="CV32" s="98" t="str">
        <f>IF(Z32="","1",IF(Z32="x","0",VLOOKUP(Z32,'Risico-matrix'!$K$4:$M$107,3,)))</f>
        <v>1</v>
      </c>
      <c r="CW32" s="98" t="str">
        <f>IF(AA32="","1",IF(AA32="x","0",VLOOKUP(AA32,'Risico-matrix'!$K$4:$M$107,3,)))</f>
        <v>1</v>
      </c>
      <c r="CX32" s="98" t="str">
        <f>IF(AB32="","1",IF(AB32="x","0",VLOOKUP(AB32,'Risico-matrix'!$K$4:$M$107,3,)))</f>
        <v>1</v>
      </c>
      <c r="CY32" s="98" t="str">
        <f>IF(AC32="","1",IF(AC32="x","0",VLOOKUP(AC32,'Risico-matrix'!$K$4:$M$107,3,)))</f>
        <v>1</v>
      </c>
      <c r="CZ32" s="98" t="str">
        <f>IF(AD32="","1",IF(AD32="x","0",VLOOKUP(AD32,'Risico-matrix'!$K$4:$M$107,3,)))</f>
        <v>1</v>
      </c>
      <c r="DA32" s="1">
        <f t="shared" si="8"/>
        <v>26</v>
      </c>
    </row>
    <row r="33" spans="1:105" hidden="1" x14ac:dyDescent="0.25">
      <c r="A33" s="46" t="s">
        <v>1135</v>
      </c>
      <c r="B33" s="47"/>
      <c r="C33" s="47"/>
      <c r="D33" s="3" t="s">
        <v>903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8"/>
      <c r="T33" s="3"/>
      <c r="U33" s="3" t="s">
        <v>1449</v>
      </c>
      <c r="V33" s="3" t="s">
        <v>1449</v>
      </c>
      <c r="W33" s="3" t="s">
        <v>1449</v>
      </c>
      <c r="X33" s="3" t="s">
        <v>1449</v>
      </c>
      <c r="Y33" s="3" t="s">
        <v>1449</v>
      </c>
      <c r="Z33" s="3" t="s">
        <v>1449</v>
      </c>
      <c r="AA33" s="3" t="s">
        <v>1449</v>
      </c>
      <c r="AB33" s="3" t="s">
        <v>1449</v>
      </c>
      <c r="AC33" s="3" t="s">
        <v>1449</v>
      </c>
      <c r="AD33" s="3" t="s">
        <v>1449</v>
      </c>
      <c r="AE33" s="3"/>
      <c r="AF33" s="49"/>
      <c r="AG33" s="3">
        <f t="shared" si="0"/>
        <v>10</v>
      </c>
      <c r="AH33" s="3"/>
      <c r="AI33" s="3"/>
      <c r="AJ33" s="3">
        <f t="shared" si="1"/>
        <v>0</v>
      </c>
      <c r="AK33" s="136"/>
      <c r="AL33" s="3"/>
      <c r="AM33" s="59"/>
      <c r="AN33" s="42"/>
      <c r="AO33" s="3" t="s">
        <v>1621</v>
      </c>
      <c r="AP33" s="44"/>
      <c r="AQ33" s="44"/>
      <c r="AR33" s="49" t="s">
        <v>1621</v>
      </c>
      <c r="AS33" s="3"/>
      <c r="AT33" s="3"/>
      <c r="AU33" s="3"/>
      <c r="AV33" s="3"/>
      <c r="AW33" s="3"/>
      <c r="AX33" s="3" t="str">
        <f t="shared" si="2"/>
        <v/>
      </c>
      <c r="AY33" s="143" t="str">
        <f t="shared" si="3"/>
        <v/>
      </c>
      <c r="AZ33" s="3" t="str">
        <f t="shared" si="4"/>
        <v/>
      </c>
      <c r="BA33" s="3" t="str">
        <f t="shared" si="5"/>
        <v/>
      </c>
      <c r="BB33" s="3" t="str">
        <f t="shared" si="6"/>
        <v/>
      </c>
      <c r="BC33" s="3"/>
      <c r="BD33" s="3"/>
      <c r="BE33" s="182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205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50"/>
      <c r="CQ33" s="98" t="str">
        <f>IF(U33="","1",IF(U33="x","0",VLOOKUP(U33,'Risico-matrix'!$K$4:$M$107,3,)))</f>
        <v>1</v>
      </c>
      <c r="CR33" s="98" t="str">
        <f>IF(V33="","1",IF(V33="x","0",VLOOKUP(V33,'Risico-matrix'!$K$4:$M$107,3,)))</f>
        <v>1</v>
      </c>
      <c r="CS33" s="98" t="str">
        <f>IF(W33="","1",IF(W33="x","0",VLOOKUP(W33,'Risico-matrix'!$K$4:$M$107,3,)))</f>
        <v>1</v>
      </c>
      <c r="CT33" s="98" t="str">
        <f>IF(X33="","1",IF(X33="x","0",VLOOKUP(X33,'Risico-matrix'!$K$4:$M$107,3,)))</f>
        <v>1</v>
      </c>
      <c r="CU33" s="98" t="str">
        <f>IF(Y33="","1",IF(Y33="x","0",VLOOKUP(Y33,'Risico-matrix'!$K$4:$M$107,3,)))</f>
        <v>1</v>
      </c>
      <c r="CV33" s="98" t="str">
        <f>IF(Z33="","1",IF(Z33="x","0",VLOOKUP(Z33,'Risico-matrix'!$K$4:$M$107,3,)))</f>
        <v>1</v>
      </c>
      <c r="CW33" s="98" t="str">
        <f>IF(AA33="","1",IF(AA33="x","0",VLOOKUP(AA33,'Risico-matrix'!$K$4:$M$107,3,)))</f>
        <v>1</v>
      </c>
      <c r="CX33" s="98" t="str">
        <f>IF(AB33="","1",IF(AB33="x","0",VLOOKUP(AB33,'Risico-matrix'!$K$4:$M$107,3,)))</f>
        <v>1</v>
      </c>
      <c r="CY33" s="98" t="str">
        <f>IF(AC33="","1",IF(AC33="x","0",VLOOKUP(AC33,'Risico-matrix'!$K$4:$M$107,3,)))</f>
        <v>1</v>
      </c>
      <c r="CZ33" s="98" t="str">
        <f>IF(AD33="","1",IF(AD33="x","0",VLOOKUP(AD33,'Risico-matrix'!$K$4:$M$107,3,)))</f>
        <v>1</v>
      </c>
      <c r="DA33" s="1">
        <f t="shared" si="8"/>
        <v>10</v>
      </c>
    </row>
    <row r="34" spans="1:105" hidden="1" x14ac:dyDescent="0.25">
      <c r="A34" s="46" t="s">
        <v>1026</v>
      </c>
      <c r="B34" s="47">
        <v>103776</v>
      </c>
      <c r="C34" s="47">
        <v>41871</v>
      </c>
      <c r="D34" s="3" t="s">
        <v>900</v>
      </c>
      <c r="E34" s="3" t="s">
        <v>862</v>
      </c>
      <c r="F34" s="3"/>
      <c r="G34" s="3"/>
      <c r="H34" s="3"/>
      <c r="I34" s="3"/>
      <c r="J34" s="3"/>
      <c r="K34" s="3"/>
      <c r="L34" s="3"/>
      <c r="M34" s="3"/>
      <c r="N34" s="3"/>
      <c r="O34" s="3" t="s">
        <v>875</v>
      </c>
      <c r="P34" s="3" t="s">
        <v>92</v>
      </c>
      <c r="Q34" s="3" t="s">
        <v>863</v>
      </c>
      <c r="R34" s="3">
        <v>1.8</v>
      </c>
      <c r="S34" s="48" t="s">
        <v>863</v>
      </c>
      <c r="T34" s="3" t="s">
        <v>863</v>
      </c>
      <c r="U34" s="3" t="s">
        <v>1449</v>
      </c>
      <c r="V34" s="3" t="s">
        <v>1449</v>
      </c>
      <c r="W34" s="3" t="s">
        <v>1449</v>
      </c>
      <c r="X34" s="3" t="s">
        <v>1449</v>
      </c>
      <c r="Y34" s="3" t="s">
        <v>1449</v>
      </c>
      <c r="Z34" s="3" t="s">
        <v>1449</v>
      </c>
      <c r="AA34" s="3" t="s">
        <v>1449</v>
      </c>
      <c r="AB34" s="3" t="s">
        <v>1449</v>
      </c>
      <c r="AC34" s="3" t="s">
        <v>1449</v>
      </c>
      <c r="AD34" s="3" t="s">
        <v>1449</v>
      </c>
      <c r="AE34" s="3"/>
      <c r="AF34" s="49"/>
      <c r="AG34" s="3">
        <f t="shared" si="0"/>
        <v>10</v>
      </c>
      <c r="AH34" s="3"/>
      <c r="AI34" s="3"/>
      <c r="AJ34" s="3">
        <f t="shared" si="1"/>
        <v>0</v>
      </c>
      <c r="AK34" s="136"/>
      <c r="AL34" s="3" t="s">
        <v>95</v>
      </c>
      <c r="AM34" s="59"/>
      <c r="AN34" s="42"/>
      <c r="AO34" s="3" t="s">
        <v>1621</v>
      </c>
      <c r="AP34" s="44"/>
      <c r="AQ34" s="44"/>
      <c r="AR34" s="49" t="s">
        <v>1621</v>
      </c>
      <c r="AS34" s="3"/>
      <c r="AT34" s="3"/>
      <c r="AU34" s="3"/>
      <c r="AV34" s="3"/>
      <c r="AW34" s="3"/>
      <c r="AX34" s="3" t="str">
        <f t="shared" si="2"/>
        <v/>
      </c>
      <c r="AY34" s="143" t="str">
        <f t="shared" si="3"/>
        <v/>
      </c>
      <c r="AZ34" s="3" t="str">
        <f t="shared" si="4"/>
        <v/>
      </c>
      <c r="BA34" s="3" t="str">
        <f t="shared" si="5"/>
        <v/>
      </c>
      <c r="BB34" s="3" t="str">
        <f t="shared" si="6"/>
        <v/>
      </c>
      <c r="BC34" s="3"/>
      <c r="BD34" s="3"/>
      <c r="BE34" s="182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205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50"/>
      <c r="CQ34" s="98" t="str">
        <f>IF(U34="","1",IF(U34="x","0",VLOOKUP(U34,'Risico-matrix'!$K$4:$M$107,3,)))</f>
        <v>1</v>
      </c>
      <c r="CR34" s="98" t="str">
        <f>IF(V34="","1",IF(V34="x","0",VLOOKUP(V34,'Risico-matrix'!$K$4:$M$107,3,)))</f>
        <v>1</v>
      </c>
      <c r="CS34" s="98" t="str">
        <f>IF(W34="","1",IF(W34="x","0",VLOOKUP(W34,'Risico-matrix'!$K$4:$M$107,3,)))</f>
        <v>1</v>
      </c>
      <c r="CT34" s="98" t="str">
        <f>IF(X34="","1",IF(X34="x","0",VLOOKUP(X34,'Risico-matrix'!$K$4:$M$107,3,)))</f>
        <v>1</v>
      </c>
      <c r="CU34" s="98" t="str">
        <f>IF(Y34="","1",IF(Y34="x","0",VLOOKUP(Y34,'Risico-matrix'!$K$4:$M$107,3,)))</f>
        <v>1</v>
      </c>
      <c r="CV34" s="98" t="str">
        <f>IF(Z34="","1",IF(Z34="x","0",VLOOKUP(Z34,'Risico-matrix'!$K$4:$M$107,3,)))</f>
        <v>1</v>
      </c>
      <c r="CW34" s="98" t="str">
        <f>IF(AA34="","1",IF(AA34="x","0",VLOOKUP(AA34,'Risico-matrix'!$K$4:$M$107,3,)))</f>
        <v>1</v>
      </c>
      <c r="CX34" s="98" t="str">
        <f>IF(AB34="","1",IF(AB34="x","0",VLOOKUP(AB34,'Risico-matrix'!$K$4:$M$107,3,)))</f>
        <v>1</v>
      </c>
      <c r="CY34" s="98" t="str">
        <f>IF(AC34="","1",IF(AC34="x","0",VLOOKUP(AC34,'Risico-matrix'!$K$4:$M$107,3,)))</f>
        <v>1</v>
      </c>
      <c r="CZ34" s="98" t="str">
        <f>IF(AD34="","1",IF(AD34="x","0",VLOOKUP(AD34,'Risico-matrix'!$K$4:$M$107,3,)))</f>
        <v>1</v>
      </c>
      <c r="DA34" s="1">
        <f t="shared" si="8"/>
        <v>10</v>
      </c>
    </row>
    <row r="35" spans="1:105" hidden="1" x14ac:dyDescent="0.25">
      <c r="A35" s="46" t="s">
        <v>1136</v>
      </c>
      <c r="B35" s="47">
        <v>21999</v>
      </c>
      <c r="C35" s="47">
        <v>41990</v>
      </c>
      <c r="D35" s="3" t="s">
        <v>903</v>
      </c>
      <c r="E35" s="3" t="s">
        <v>862</v>
      </c>
      <c r="F35" s="3"/>
      <c r="G35" s="3"/>
      <c r="H35" s="3"/>
      <c r="I35" s="3"/>
      <c r="J35" s="3"/>
      <c r="K35" s="3"/>
      <c r="L35" s="3"/>
      <c r="M35" s="3"/>
      <c r="N35" s="3"/>
      <c r="O35" s="3" t="s">
        <v>875</v>
      </c>
      <c r="P35" s="3" t="s">
        <v>92</v>
      </c>
      <c r="Q35" s="3" t="s">
        <v>863</v>
      </c>
      <c r="R35" s="3" t="s">
        <v>863</v>
      </c>
      <c r="S35" s="48" t="s">
        <v>863</v>
      </c>
      <c r="T35" s="3" t="s">
        <v>863</v>
      </c>
      <c r="U35" s="3" t="s">
        <v>1449</v>
      </c>
      <c r="V35" s="3" t="s">
        <v>1449</v>
      </c>
      <c r="W35" s="3" t="s">
        <v>1449</v>
      </c>
      <c r="X35" s="3" t="s">
        <v>1449</v>
      </c>
      <c r="Y35" s="3" t="s">
        <v>1449</v>
      </c>
      <c r="Z35" s="3" t="s">
        <v>1449</v>
      </c>
      <c r="AA35" s="3" t="s">
        <v>1449</v>
      </c>
      <c r="AB35" s="3" t="s">
        <v>1449</v>
      </c>
      <c r="AC35" s="3" t="s">
        <v>1449</v>
      </c>
      <c r="AD35" s="3" t="s">
        <v>1449</v>
      </c>
      <c r="AE35" s="3"/>
      <c r="AF35" s="49"/>
      <c r="AG35" s="3">
        <f t="shared" si="0"/>
        <v>10</v>
      </c>
      <c r="AH35" s="3"/>
      <c r="AI35" s="3"/>
      <c r="AJ35" s="3">
        <f t="shared" si="1"/>
        <v>0</v>
      </c>
      <c r="AK35" s="136"/>
      <c r="AL35" s="3"/>
      <c r="AM35" s="59"/>
      <c r="AN35" s="42"/>
      <c r="AO35" s="3" t="s">
        <v>1621</v>
      </c>
      <c r="AP35" s="44"/>
      <c r="AQ35" s="44"/>
      <c r="AR35" s="49" t="s">
        <v>1621</v>
      </c>
      <c r="AS35" s="3"/>
      <c r="AT35" s="3"/>
      <c r="AU35" s="3"/>
      <c r="AV35" s="3"/>
      <c r="AW35" s="3"/>
      <c r="AX35" s="3" t="str">
        <f t="shared" si="2"/>
        <v/>
      </c>
      <c r="AY35" s="143" t="str">
        <f t="shared" si="3"/>
        <v/>
      </c>
      <c r="AZ35" s="3" t="str">
        <f t="shared" si="4"/>
        <v/>
      </c>
      <c r="BA35" s="3" t="str">
        <f t="shared" si="5"/>
        <v/>
      </c>
      <c r="BB35" s="3" t="str">
        <f t="shared" si="6"/>
        <v/>
      </c>
      <c r="BC35" s="3"/>
      <c r="BD35" s="3"/>
      <c r="BE35" s="182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205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50"/>
      <c r="CQ35" s="98" t="str">
        <f>IF(U35="","1",IF(U35="x","0",VLOOKUP(U35,'Risico-matrix'!$K$4:$M$107,3,)))</f>
        <v>1</v>
      </c>
      <c r="CR35" s="98" t="str">
        <f>IF(V35="","1",IF(V35="x","0",VLOOKUP(V35,'Risico-matrix'!$K$4:$M$107,3,)))</f>
        <v>1</v>
      </c>
      <c r="CS35" s="98" t="str">
        <f>IF(W35="","1",IF(W35="x","0",VLOOKUP(W35,'Risico-matrix'!$K$4:$M$107,3,)))</f>
        <v>1</v>
      </c>
      <c r="CT35" s="98" t="str">
        <f>IF(X35="","1",IF(X35="x","0",VLOOKUP(X35,'Risico-matrix'!$K$4:$M$107,3,)))</f>
        <v>1</v>
      </c>
      <c r="CU35" s="98" t="str">
        <f>IF(Y35="","1",IF(Y35="x","0",VLOOKUP(Y35,'Risico-matrix'!$K$4:$M$107,3,)))</f>
        <v>1</v>
      </c>
      <c r="CV35" s="98" t="str">
        <f>IF(Z35="","1",IF(Z35="x","0",VLOOKUP(Z35,'Risico-matrix'!$K$4:$M$107,3,)))</f>
        <v>1</v>
      </c>
      <c r="CW35" s="98" t="str">
        <f>IF(AA35="","1",IF(AA35="x","0",VLOOKUP(AA35,'Risico-matrix'!$K$4:$M$107,3,)))</f>
        <v>1</v>
      </c>
      <c r="CX35" s="98" t="str">
        <f>IF(AB35="","1",IF(AB35="x","0",VLOOKUP(AB35,'Risico-matrix'!$K$4:$M$107,3,)))</f>
        <v>1</v>
      </c>
      <c r="CY35" s="98" t="str">
        <f>IF(AC35="","1",IF(AC35="x","0",VLOOKUP(AC35,'Risico-matrix'!$K$4:$M$107,3,)))</f>
        <v>1</v>
      </c>
      <c r="CZ35" s="98" t="str">
        <f>IF(AD35="","1",IF(AD35="x","0",VLOOKUP(AD35,'Risico-matrix'!$K$4:$M$107,3,)))</f>
        <v>1</v>
      </c>
      <c r="DA35" s="1">
        <f t="shared" si="8"/>
        <v>10</v>
      </c>
    </row>
    <row r="36" spans="1:105" hidden="1" x14ac:dyDescent="0.25">
      <c r="A36" s="46" t="s">
        <v>932</v>
      </c>
      <c r="B36" s="47">
        <v>1200000</v>
      </c>
      <c r="C36" s="47">
        <v>42726</v>
      </c>
      <c r="D36" s="3" t="s">
        <v>874</v>
      </c>
      <c r="E36" s="3"/>
      <c r="F36" s="3"/>
      <c r="G36" s="3"/>
      <c r="H36" s="3"/>
      <c r="I36" s="3"/>
      <c r="J36" s="3" t="s">
        <v>862</v>
      </c>
      <c r="K36" s="3"/>
      <c r="L36" s="3"/>
      <c r="M36" s="3"/>
      <c r="N36" s="3" t="s">
        <v>862</v>
      </c>
      <c r="O36" s="3" t="s">
        <v>88</v>
      </c>
      <c r="P36" s="3" t="s">
        <v>93</v>
      </c>
      <c r="Q36" s="3">
        <v>1.1000000000000001</v>
      </c>
      <c r="R36" s="3">
        <v>6</v>
      </c>
      <c r="S36" s="3" t="s">
        <v>868</v>
      </c>
      <c r="T36" s="3" t="s">
        <v>876</v>
      </c>
      <c r="U36" s="49" t="s">
        <v>196</v>
      </c>
      <c r="V36" s="3" t="s">
        <v>263</v>
      </c>
      <c r="W36" s="3" t="s">
        <v>1449</v>
      </c>
      <c r="X36" s="3" t="s">
        <v>1449</v>
      </c>
      <c r="Y36" s="3" t="s">
        <v>1449</v>
      </c>
      <c r="Z36" s="3" t="s">
        <v>1449</v>
      </c>
      <c r="AA36" s="3" t="s">
        <v>1449</v>
      </c>
      <c r="AB36" s="3" t="s">
        <v>1449</v>
      </c>
      <c r="AC36" s="3" t="s">
        <v>1449</v>
      </c>
      <c r="AD36" s="3" t="s">
        <v>1449</v>
      </c>
      <c r="AE36" s="3" t="s">
        <v>516</v>
      </c>
      <c r="AF36" s="49" t="s">
        <v>1470</v>
      </c>
      <c r="AG36" s="3">
        <f t="shared" si="0"/>
        <v>23</v>
      </c>
      <c r="AH36" s="3"/>
      <c r="AI36" s="3"/>
      <c r="AJ36" s="3">
        <f t="shared" si="1"/>
        <v>0</v>
      </c>
      <c r="AK36" s="136"/>
      <c r="AL36" s="3" t="s">
        <v>95</v>
      </c>
      <c r="AM36" s="59">
        <f>Q36*AN36</f>
        <v>5.5</v>
      </c>
      <c r="AN36" s="42">
        <v>5</v>
      </c>
      <c r="AO36" s="3" t="s">
        <v>1615</v>
      </c>
      <c r="AP36" s="44"/>
      <c r="AQ36" s="44">
        <v>10</v>
      </c>
      <c r="AR36" s="49" t="s">
        <v>1615</v>
      </c>
      <c r="AS36" s="3"/>
      <c r="AT36" s="3"/>
      <c r="AU36" s="3"/>
      <c r="AV36" s="3"/>
      <c r="AW36" s="3"/>
      <c r="AX36" s="3" t="str">
        <f t="shared" si="2"/>
        <v>x</v>
      </c>
      <c r="AY36" s="143" t="str">
        <f t="shared" si="3"/>
        <v>x</v>
      </c>
      <c r="AZ36" s="3" t="str">
        <f t="shared" si="4"/>
        <v/>
      </c>
      <c r="BA36" s="3" t="str">
        <f t="shared" si="5"/>
        <v/>
      </c>
      <c r="BB36" s="3" t="str">
        <f t="shared" si="6"/>
        <v>x</v>
      </c>
      <c r="BC36" s="3"/>
      <c r="BD36" s="3"/>
      <c r="BE36" s="182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205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50"/>
      <c r="CQ36" s="98">
        <f>IF(U36="","1",IF(U36="x","0",VLOOKUP(U36,'Risico-matrix'!$K$4:$M$107,3,)))</f>
        <v>15</v>
      </c>
      <c r="CR36" s="98">
        <f>IF(V36="","1",IF(V36="x","0",VLOOKUP(V36,'Risico-matrix'!$K$4:$M$107,3,)))</f>
        <v>0</v>
      </c>
      <c r="CS36" s="98" t="str">
        <f>IF(W36="","1",IF(W36="x","0",VLOOKUP(W36,'Risico-matrix'!$K$4:$M$107,3,)))</f>
        <v>1</v>
      </c>
      <c r="CT36" s="98" t="str">
        <f>IF(X36="","1",IF(X36="x","0",VLOOKUP(X36,'Risico-matrix'!$K$4:$M$107,3,)))</f>
        <v>1</v>
      </c>
      <c r="CU36" s="98" t="str">
        <f>IF(Y36="","1",IF(Y36="x","0",VLOOKUP(Y36,'Risico-matrix'!$K$4:$M$107,3,)))</f>
        <v>1</v>
      </c>
      <c r="CV36" s="98" t="str">
        <f>IF(Z36="","1",IF(Z36="x","0",VLOOKUP(Z36,'Risico-matrix'!$K$4:$M$107,3,)))</f>
        <v>1</v>
      </c>
      <c r="CW36" s="98" t="str">
        <f>IF(AA36="","1",IF(AA36="x","0",VLOOKUP(AA36,'Risico-matrix'!$K$4:$M$107,3,)))</f>
        <v>1</v>
      </c>
      <c r="CX36" s="98" t="str">
        <f>IF(AB36="","1",IF(AB36="x","0",VLOOKUP(AB36,'Risico-matrix'!$K$4:$M$107,3,)))</f>
        <v>1</v>
      </c>
      <c r="CY36" s="98" t="str">
        <f>IF(AC36="","1",IF(AC36="x","0",VLOOKUP(AC36,'Risico-matrix'!$K$4:$M$107,3,)))</f>
        <v>1</v>
      </c>
      <c r="CZ36" s="98" t="str">
        <f>IF(AD36="","1",IF(AD36="x","0",VLOOKUP(AD36,'Risico-matrix'!$K$4:$M$107,3,)))</f>
        <v>1</v>
      </c>
      <c r="DA36" s="1">
        <f t="shared" si="8"/>
        <v>23</v>
      </c>
    </row>
    <row r="37" spans="1:105" hidden="1" x14ac:dyDescent="0.25">
      <c r="A37" s="46" t="s">
        <v>932</v>
      </c>
      <c r="B37" s="47">
        <v>1200000</v>
      </c>
      <c r="C37" s="47">
        <v>42726</v>
      </c>
      <c r="D37" s="3" t="s">
        <v>874</v>
      </c>
      <c r="E37" s="3"/>
      <c r="F37" s="3"/>
      <c r="G37" s="3"/>
      <c r="H37" s="3"/>
      <c r="I37" s="3"/>
      <c r="J37" s="3" t="s">
        <v>862</v>
      </c>
      <c r="K37" s="3"/>
      <c r="L37" s="3"/>
      <c r="M37" s="3"/>
      <c r="N37" s="3" t="s">
        <v>862</v>
      </c>
      <c r="O37" s="3" t="s">
        <v>88</v>
      </c>
      <c r="P37" s="3" t="s">
        <v>93</v>
      </c>
      <c r="Q37" s="3">
        <v>1.1000000000000001</v>
      </c>
      <c r="R37" s="3">
        <v>6</v>
      </c>
      <c r="S37" s="48" t="s">
        <v>868</v>
      </c>
      <c r="T37" s="3" t="s">
        <v>876</v>
      </c>
      <c r="U37" s="3" t="s">
        <v>196</v>
      </c>
      <c r="V37" s="3" t="s">
        <v>263</v>
      </c>
      <c r="W37" s="3" t="s">
        <v>1449</v>
      </c>
      <c r="X37" s="3" t="s">
        <v>1449</v>
      </c>
      <c r="Y37" s="3" t="s">
        <v>1449</v>
      </c>
      <c r="Z37" s="3" t="s">
        <v>1449</v>
      </c>
      <c r="AA37" s="3" t="s">
        <v>1449</v>
      </c>
      <c r="AB37" s="3" t="s">
        <v>1449</v>
      </c>
      <c r="AC37" s="3" t="s">
        <v>1449</v>
      </c>
      <c r="AD37" s="3" t="s">
        <v>1449</v>
      </c>
      <c r="AE37" s="3" t="s">
        <v>516</v>
      </c>
      <c r="AF37" s="49" t="s">
        <v>1470</v>
      </c>
      <c r="AG37" s="3">
        <f t="shared" si="0"/>
        <v>23</v>
      </c>
      <c r="AH37" s="3"/>
      <c r="AI37" s="3"/>
      <c r="AJ37" s="3">
        <f t="shared" si="1"/>
        <v>0</v>
      </c>
      <c r="AK37" s="136"/>
      <c r="AL37" s="3" t="s">
        <v>95</v>
      </c>
      <c r="AM37" s="59">
        <f>Q37*AN37</f>
        <v>5.5</v>
      </c>
      <c r="AN37" s="42">
        <v>5</v>
      </c>
      <c r="AO37" s="3" t="s">
        <v>1616</v>
      </c>
      <c r="AP37" s="44"/>
      <c r="AQ37" s="44">
        <v>5</v>
      </c>
      <c r="AR37" s="49" t="s">
        <v>1616</v>
      </c>
      <c r="AS37" s="3"/>
      <c r="AT37" s="3"/>
      <c r="AU37" s="3"/>
      <c r="AV37" s="3"/>
      <c r="AW37" s="3"/>
      <c r="AX37" s="3" t="str">
        <f t="shared" si="2"/>
        <v>x</v>
      </c>
      <c r="AY37" s="143" t="str">
        <f t="shared" si="3"/>
        <v>x</v>
      </c>
      <c r="AZ37" s="3" t="str">
        <f t="shared" si="4"/>
        <v>x</v>
      </c>
      <c r="BA37" s="3" t="str">
        <f t="shared" si="5"/>
        <v>x</v>
      </c>
      <c r="BB37" s="3" t="str">
        <f t="shared" si="6"/>
        <v>x</v>
      </c>
      <c r="BC37" s="3"/>
      <c r="BD37" s="3"/>
      <c r="BE37" s="182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205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50"/>
      <c r="CQ37" s="98">
        <f>IF(U37="","1",IF(U37="x","0",VLOOKUP(U37,'Risico-matrix'!$K$4:$M$107,3,)))</f>
        <v>15</v>
      </c>
      <c r="CR37" s="98">
        <f>IF(V37="","1",IF(V37="x","0",VLOOKUP(V37,'Risico-matrix'!$K$4:$M$107,3,)))</f>
        <v>0</v>
      </c>
      <c r="CS37" s="98" t="str">
        <f>IF(W37="","1",IF(W37="x","0",VLOOKUP(W37,'Risico-matrix'!$K$4:$M$107,3,)))</f>
        <v>1</v>
      </c>
      <c r="CT37" s="98" t="str">
        <f>IF(X37="","1",IF(X37="x","0",VLOOKUP(X37,'Risico-matrix'!$K$4:$M$107,3,)))</f>
        <v>1</v>
      </c>
      <c r="CU37" s="98" t="str">
        <f>IF(Y37="","1",IF(Y37="x","0",VLOOKUP(Y37,'Risico-matrix'!$K$4:$M$107,3,)))</f>
        <v>1</v>
      </c>
      <c r="CV37" s="98" t="str">
        <f>IF(Z37="","1",IF(Z37="x","0",VLOOKUP(Z37,'Risico-matrix'!$K$4:$M$107,3,)))</f>
        <v>1</v>
      </c>
      <c r="CW37" s="98" t="str">
        <f>IF(AA37="","1",IF(AA37="x","0",VLOOKUP(AA37,'Risico-matrix'!$K$4:$M$107,3,)))</f>
        <v>1</v>
      </c>
      <c r="CX37" s="98" t="str">
        <f>IF(AB37="","1",IF(AB37="x","0",VLOOKUP(AB37,'Risico-matrix'!$K$4:$M$107,3,)))</f>
        <v>1</v>
      </c>
      <c r="CY37" s="98" t="str">
        <f>IF(AC37="","1",IF(AC37="x","0",VLOOKUP(AC37,'Risico-matrix'!$K$4:$M$107,3,)))</f>
        <v>1</v>
      </c>
      <c r="CZ37" s="98" t="str">
        <f>IF(AD37="","1",IF(AD37="x","0",VLOOKUP(AD37,'Risico-matrix'!$K$4:$M$107,3,)))</f>
        <v>1</v>
      </c>
      <c r="DA37" s="1">
        <f t="shared" si="8"/>
        <v>23</v>
      </c>
    </row>
    <row r="38" spans="1:105" hidden="1" x14ac:dyDescent="0.25">
      <c r="A38" s="46" t="s">
        <v>932</v>
      </c>
      <c r="B38" s="47">
        <v>1200000</v>
      </c>
      <c r="C38" s="47">
        <v>42726</v>
      </c>
      <c r="D38" s="3" t="s">
        <v>874</v>
      </c>
      <c r="E38" s="3"/>
      <c r="F38" s="3"/>
      <c r="G38" s="3"/>
      <c r="H38" s="3"/>
      <c r="I38" s="3"/>
      <c r="J38" s="3" t="s">
        <v>862</v>
      </c>
      <c r="K38" s="3"/>
      <c r="L38" s="3"/>
      <c r="M38" s="3"/>
      <c r="N38" s="3" t="s">
        <v>862</v>
      </c>
      <c r="O38" s="3" t="s">
        <v>88</v>
      </c>
      <c r="P38" s="3" t="s">
        <v>93</v>
      </c>
      <c r="Q38" s="3">
        <v>1.1000000000000001</v>
      </c>
      <c r="R38" s="3">
        <v>6</v>
      </c>
      <c r="S38" s="48" t="s">
        <v>868</v>
      </c>
      <c r="T38" s="3" t="s">
        <v>876</v>
      </c>
      <c r="U38" s="3" t="s">
        <v>196</v>
      </c>
      <c r="V38" s="3" t="s">
        <v>263</v>
      </c>
      <c r="W38" s="3" t="s">
        <v>1449</v>
      </c>
      <c r="X38" s="3" t="s">
        <v>1449</v>
      </c>
      <c r="Y38" s="3" t="s">
        <v>1449</v>
      </c>
      <c r="Z38" s="3" t="s">
        <v>1449</v>
      </c>
      <c r="AA38" s="3" t="s">
        <v>1449</v>
      </c>
      <c r="AB38" s="3" t="s">
        <v>1449</v>
      </c>
      <c r="AC38" s="3" t="s">
        <v>1449</v>
      </c>
      <c r="AD38" s="3" t="s">
        <v>1449</v>
      </c>
      <c r="AE38" s="3" t="s">
        <v>516</v>
      </c>
      <c r="AF38" s="49" t="s">
        <v>1470</v>
      </c>
      <c r="AG38" s="3">
        <f t="shared" si="0"/>
        <v>23</v>
      </c>
      <c r="AH38" s="3"/>
      <c r="AI38" s="3"/>
      <c r="AJ38" s="3">
        <f t="shared" si="1"/>
        <v>0</v>
      </c>
      <c r="AK38" s="136"/>
      <c r="AL38" s="3" t="s">
        <v>95</v>
      </c>
      <c r="AM38" s="59">
        <f>Q38*AN38</f>
        <v>5.5</v>
      </c>
      <c r="AN38" s="42">
        <v>5</v>
      </c>
      <c r="AO38" s="3" t="s">
        <v>1618</v>
      </c>
      <c r="AP38" s="44"/>
      <c r="AQ38" s="44">
        <v>5</v>
      </c>
      <c r="AR38" s="49" t="s">
        <v>1618</v>
      </c>
      <c r="AS38" s="3"/>
      <c r="AT38" s="3"/>
      <c r="AU38" s="3"/>
      <c r="AV38" s="3"/>
      <c r="AW38" s="3"/>
      <c r="AX38" s="3" t="str">
        <f t="shared" si="2"/>
        <v>x</v>
      </c>
      <c r="AY38" s="143" t="str">
        <f t="shared" si="3"/>
        <v>x</v>
      </c>
      <c r="AZ38" s="3" t="str">
        <f t="shared" si="4"/>
        <v/>
      </c>
      <c r="BA38" s="3" t="str">
        <f t="shared" si="5"/>
        <v/>
      </c>
      <c r="BB38" s="3" t="str">
        <f t="shared" si="6"/>
        <v>x</v>
      </c>
      <c r="BC38" s="3"/>
      <c r="BD38" s="3"/>
      <c r="BE38" s="182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205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50"/>
      <c r="CQ38" s="98">
        <f>IF(U38="","1",IF(U38="x","0",VLOOKUP(U38,'Risico-matrix'!$K$4:$M$107,3,)))</f>
        <v>15</v>
      </c>
      <c r="CR38" s="98">
        <f>IF(V38="","1",IF(V38="x","0",VLOOKUP(V38,'Risico-matrix'!$K$4:$M$107,3,)))</f>
        <v>0</v>
      </c>
      <c r="CS38" s="98" t="str">
        <f>IF(W38="","1",IF(W38="x","0",VLOOKUP(W38,'Risico-matrix'!$K$4:$M$107,3,)))</f>
        <v>1</v>
      </c>
      <c r="CT38" s="98" t="str">
        <f>IF(X38="","1",IF(X38="x","0",VLOOKUP(X38,'Risico-matrix'!$K$4:$M$107,3,)))</f>
        <v>1</v>
      </c>
      <c r="CU38" s="98" t="str">
        <f>IF(Y38="","1",IF(Y38="x","0",VLOOKUP(Y38,'Risico-matrix'!$K$4:$M$107,3,)))</f>
        <v>1</v>
      </c>
      <c r="CV38" s="98" t="str">
        <f>IF(Z38="","1",IF(Z38="x","0",VLOOKUP(Z38,'Risico-matrix'!$K$4:$M$107,3,)))</f>
        <v>1</v>
      </c>
      <c r="CW38" s="98" t="str">
        <f>IF(AA38="","1",IF(AA38="x","0",VLOOKUP(AA38,'Risico-matrix'!$K$4:$M$107,3,)))</f>
        <v>1</v>
      </c>
      <c r="CX38" s="98" t="str">
        <f>IF(AB38="","1",IF(AB38="x","0",VLOOKUP(AB38,'Risico-matrix'!$K$4:$M$107,3,)))</f>
        <v>1</v>
      </c>
      <c r="CY38" s="98" t="str">
        <f>IF(AC38="","1",IF(AC38="x","0",VLOOKUP(AC38,'Risico-matrix'!$K$4:$M$107,3,)))</f>
        <v>1</v>
      </c>
      <c r="CZ38" s="98" t="str">
        <f>IF(AD38="","1",IF(AD38="x","0",VLOOKUP(AD38,'Risico-matrix'!$K$4:$M$107,3,)))</f>
        <v>1</v>
      </c>
      <c r="DA38" s="1">
        <f t="shared" si="8"/>
        <v>23</v>
      </c>
    </row>
    <row r="39" spans="1:105" hidden="1" x14ac:dyDescent="0.25">
      <c r="A39" s="46" t="s">
        <v>932</v>
      </c>
      <c r="B39" s="47">
        <v>1200000</v>
      </c>
      <c r="C39" s="47">
        <v>41976</v>
      </c>
      <c r="D39" s="3" t="s">
        <v>874</v>
      </c>
      <c r="E39" s="3"/>
      <c r="F39" s="3"/>
      <c r="G39" s="3"/>
      <c r="H39" s="3"/>
      <c r="I39" s="3"/>
      <c r="J39" s="3" t="s">
        <v>862</v>
      </c>
      <c r="K39" s="3"/>
      <c r="L39" s="3"/>
      <c r="M39" s="3"/>
      <c r="N39" s="3" t="s">
        <v>862</v>
      </c>
      <c r="O39" s="3" t="s">
        <v>88</v>
      </c>
      <c r="P39" s="3" t="s">
        <v>93</v>
      </c>
      <c r="Q39" s="3">
        <v>1.1000000000000001</v>
      </c>
      <c r="R39" s="3">
        <v>6</v>
      </c>
      <c r="S39" s="48"/>
      <c r="T39" s="3" t="s">
        <v>876</v>
      </c>
      <c r="U39" s="3" t="s">
        <v>196</v>
      </c>
      <c r="V39" s="3" t="s">
        <v>263</v>
      </c>
      <c r="W39" s="3" t="s">
        <v>1449</v>
      </c>
      <c r="X39" s="3" t="s">
        <v>1449</v>
      </c>
      <c r="Y39" s="3" t="s">
        <v>1449</v>
      </c>
      <c r="Z39" s="3" t="s">
        <v>1449</v>
      </c>
      <c r="AA39" s="3" t="s">
        <v>1449</v>
      </c>
      <c r="AB39" s="3" t="s">
        <v>1449</v>
      </c>
      <c r="AC39" s="3" t="s">
        <v>1449</v>
      </c>
      <c r="AD39" s="3" t="s">
        <v>1449</v>
      </c>
      <c r="AE39" s="3" t="s">
        <v>516</v>
      </c>
      <c r="AF39" s="49" t="s">
        <v>1470</v>
      </c>
      <c r="AG39" s="3">
        <f t="shared" si="0"/>
        <v>23</v>
      </c>
      <c r="AH39" s="3"/>
      <c r="AI39" s="3"/>
      <c r="AJ39" s="3">
        <f t="shared" si="1"/>
        <v>0</v>
      </c>
      <c r="AK39" s="136"/>
      <c r="AL39" s="3" t="s">
        <v>95</v>
      </c>
      <c r="AM39" s="59"/>
      <c r="AN39" s="42">
        <v>5</v>
      </c>
      <c r="AO39" s="3" t="s">
        <v>1625</v>
      </c>
      <c r="AP39" s="44"/>
      <c r="AQ39" s="44"/>
      <c r="AR39" s="49"/>
      <c r="AS39" s="3"/>
      <c r="AT39" s="3"/>
      <c r="AU39" s="3"/>
      <c r="AV39" s="3"/>
      <c r="AW39" s="3"/>
      <c r="AX39" s="3" t="str">
        <f t="shared" si="2"/>
        <v>x</v>
      </c>
      <c r="AY39" s="143" t="str">
        <f t="shared" si="3"/>
        <v>x</v>
      </c>
      <c r="AZ39" s="3" t="str">
        <f t="shared" si="4"/>
        <v/>
      </c>
      <c r="BA39" s="3" t="str">
        <f t="shared" si="5"/>
        <v/>
      </c>
      <c r="BB39" s="3" t="str">
        <f t="shared" si="6"/>
        <v>x</v>
      </c>
      <c r="BC39" s="3"/>
      <c r="BD39" s="3"/>
      <c r="BE39" s="182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205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50"/>
      <c r="CQ39" s="98">
        <f>IF(U39="","1",IF(U39="x","0",VLOOKUP(U39,'Risico-matrix'!$K$4:$M$107,3,)))</f>
        <v>15</v>
      </c>
      <c r="CR39" s="98">
        <f>IF(V39="","1",IF(V39="x","0",VLOOKUP(V39,'Risico-matrix'!$K$4:$M$107,3,)))</f>
        <v>0</v>
      </c>
      <c r="CS39" s="98" t="str">
        <f>IF(W39="","1",IF(W39="x","0",VLOOKUP(W39,'Risico-matrix'!$K$4:$M$107,3,)))</f>
        <v>1</v>
      </c>
      <c r="CT39" s="98" t="str">
        <f>IF(X39="","1",IF(X39="x","0",VLOOKUP(X39,'Risico-matrix'!$K$4:$M$107,3,)))</f>
        <v>1</v>
      </c>
      <c r="CU39" s="98" t="str">
        <f>IF(Y39="","1",IF(Y39="x","0",VLOOKUP(Y39,'Risico-matrix'!$K$4:$M$107,3,)))</f>
        <v>1</v>
      </c>
      <c r="CV39" s="98" t="str">
        <f>IF(Z39="","1",IF(Z39="x","0",VLOOKUP(Z39,'Risico-matrix'!$K$4:$M$107,3,)))</f>
        <v>1</v>
      </c>
      <c r="CW39" s="98" t="str">
        <f>IF(AA39="","1",IF(AA39="x","0",VLOOKUP(AA39,'Risico-matrix'!$K$4:$M$107,3,)))</f>
        <v>1</v>
      </c>
      <c r="CX39" s="98" t="str">
        <f>IF(AB39="","1",IF(AB39="x","0",VLOOKUP(AB39,'Risico-matrix'!$K$4:$M$107,3,)))</f>
        <v>1</v>
      </c>
      <c r="CY39" s="98" t="str">
        <f>IF(AC39="","1",IF(AC39="x","0",VLOOKUP(AC39,'Risico-matrix'!$K$4:$M$107,3,)))</f>
        <v>1</v>
      </c>
      <c r="CZ39" s="98" t="str">
        <f>IF(AD39="","1",IF(AD39="x","0",VLOOKUP(AD39,'Risico-matrix'!$K$4:$M$107,3,)))</f>
        <v>1</v>
      </c>
      <c r="DA39" s="1">
        <f t="shared" si="8"/>
        <v>23</v>
      </c>
    </row>
    <row r="40" spans="1:105" hidden="1" x14ac:dyDescent="0.25">
      <c r="A40" s="46" t="s">
        <v>933</v>
      </c>
      <c r="B40" s="47">
        <v>1410000</v>
      </c>
      <c r="C40" s="47">
        <v>42717</v>
      </c>
      <c r="D40" s="3" t="s">
        <v>874</v>
      </c>
      <c r="E40" s="3"/>
      <c r="F40" s="3"/>
      <c r="G40" s="3"/>
      <c r="H40" s="3"/>
      <c r="I40" s="3"/>
      <c r="J40" s="3" t="s">
        <v>862</v>
      </c>
      <c r="K40" s="3"/>
      <c r="L40" s="3"/>
      <c r="M40" s="3"/>
      <c r="N40" s="3"/>
      <c r="O40" s="3" t="s">
        <v>88</v>
      </c>
      <c r="P40" s="3" t="s">
        <v>93</v>
      </c>
      <c r="Q40" s="3">
        <v>1</v>
      </c>
      <c r="R40" s="3">
        <v>8.75</v>
      </c>
      <c r="S40" s="3" t="s">
        <v>868</v>
      </c>
      <c r="T40" s="3" t="s">
        <v>876</v>
      </c>
      <c r="U40" s="49" t="s">
        <v>199</v>
      </c>
      <c r="V40" s="3" t="s">
        <v>265</v>
      </c>
      <c r="W40" s="3" t="s">
        <v>1449</v>
      </c>
      <c r="X40" s="3" t="s">
        <v>1449</v>
      </c>
      <c r="Y40" s="3" t="s">
        <v>1449</v>
      </c>
      <c r="Z40" s="3" t="s">
        <v>1449</v>
      </c>
      <c r="AA40" s="3" t="s">
        <v>1449</v>
      </c>
      <c r="AB40" s="3" t="s">
        <v>1449</v>
      </c>
      <c r="AC40" s="3" t="s">
        <v>1449</v>
      </c>
      <c r="AD40" s="3" t="s">
        <v>1449</v>
      </c>
      <c r="AE40" s="3"/>
      <c r="AF40" s="49" t="s">
        <v>1471</v>
      </c>
      <c r="AG40" s="3">
        <f t="shared" si="0"/>
        <v>15</v>
      </c>
      <c r="AH40" s="3"/>
      <c r="AI40" s="3"/>
      <c r="AJ40" s="3">
        <f t="shared" si="1"/>
        <v>0</v>
      </c>
      <c r="AK40" s="136"/>
      <c r="AL40" s="3" t="s">
        <v>95</v>
      </c>
      <c r="AM40" s="59">
        <f>Q40*AN40</f>
        <v>0.75</v>
      </c>
      <c r="AN40" s="42">
        <v>0.75</v>
      </c>
      <c r="AO40" s="3" t="s">
        <v>1615</v>
      </c>
      <c r="AP40" s="44"/>
      <c r="AQ40" s="44">
        <v>12.75</v>
      </c>
      <c r="AR40" s="49" t="s">
        <v>1615</v>
      </c>
      <c r="AS40" s="3"/>
      <c r="AT40" s="3"/>
      <c r="AU40" s="3"/>
      <c r="AV40" s="3"/>
      <c r="AW40" s="3"/>
      <c r="AX40" s="3" t="str">
        <f t="shared" si="2"/>
        <v/>
      </c>
      <c r="AY40" s="143" t="str">
        <f t="shared" si="3"/>
        <v/>
      </c>
      <c r="AZ40" s="3" t="str">
        <f t="shared" si="4"/>
        <v/>
      </c>
      <c r="BA40" s="3" t="str">
        <f t="shared" si="5"/>
        <v/>
      </c>
      <c r="BB40" s="3" t="str">
        <f t="shared" si="6"/>
        <v>x</v>
      </c>
      <c r="BC40" s="3"/>
      <c r="BD40" s="3"/>
      <c r="BE40" s="182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205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50"/>
      <c r="CQ40" s="98">
        <f>IF(U40="","1",IF(U40="x","0",VLOOKUP(U40,'Risico-matrix'!$K$4:$M$107,3,)))</f>
        <v>7</v>
      </c>
      <c r="CR40" s="98">
        <f>IF(V40="","1",IF(V40="x","0",VLOOKUP(V40,'Risico-matrix'!$K$4:$M$107,3,)))</f>
        <v>0</v>
      </c>
      <c r="CS40" s="98" t="str">
        <f>IF(W40="","1",IF(W40="x","0",VLOOKUP(W40,'Risico-matrix'!$K$4:$M$107,3,)))</f>
        <v>1</v>
      </c>
      <c r="CT40" s="98" t="str">
        <f>IF(X40="","1",IF(X40="x","0",VLOOKUP(X40,'Risico-matrix'!$K$4:$M$107,3,)))</f>
        <v>1</v>
      </c>
      <c r="CU40" s="98" t="str">
        <f>IF(Y40="","1",IF(Y40="x","0",VLOOKUP(Y40,'Risico-matrix'!$K$4:$M$107,3,)))</f>
        <v>1</v>
      </c>
      <c r="CV40" s="98" t="str">
        <f>IF(Z40="","1",IF(Z40="x","0",VLOOKUP(Z40,'Risico-matrix'!$K$4:$M$107,3,)))</f>
        <v>1</v>
      </c>
      <c r="CW40" s="98" t="str">
        <f>IF(AA40="","1",IF(AA40="x","0",VLOOKUP(AA40,'Risico-matrix'!$K$4:$M$107,3,)))</f>
        <v>1</v>
      </c>
      <c r="CX40" s="98" t="str">
        <f>IF(AB40="","1",IF(AB40="x","0",VLOOKUP(AB40,'Risico-matrix'!$K$4:$M$107,3,)))</f>
        <v>1</v>
      </c>
      <c r="CY40" s="98" t="str">
        <f>IF(AC40="","1",IF(AC40="x","0",VLOOKUP(AC40,'Risico-matrix'!$K$4:$M$107,3,)))</f>
        <v>1</v>
      </c>
      <c r="CZ40" s="98" t="str">
        <f>IF(AD40="","1",IF(AD40="x","0",VLOOKUP(AD40,'Risico-matrix'!$K$4:$M$107,3,)))</f>
        <v>1</v>
      </c>
      <c r="DA40" s="1">
        <f t="shared" si="8"/>
        <v>15</v>
      </c>
    </row>
    <row r="41" spans="1:105" hidden="1" x14ac:dyDescent="0.25">
      <c r="A41" s="46" t="s">
        <v>1174</v>
      </c>
      <c r="B41" s="47"/>
      <c r="C41" s="47"/>
      <c r="D41" s="3" t="s">
        <v>1175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90</v>
      </c>
      <c r="Q41" s="3"/>
      <c r="R41" s="3"/>
      <c r="S41" s="48"/>
      <c r="T41" s="3"/>
      <c r="U41" s="3" t="s">
        <v>1449</v>
      </c>
      <c r="V41" s="3" t="s">
        <v>1449</v>
      </c>
      <c r="W41" s="3" t="s">
        <v>1449</v>
      </c>
      <c r="X41" s="3" t="s">
        <v>1449</v>
      </c>
      <c r="Y41" s="3" t="s">
        <v>1449</v>
      </c>
      <c r="Z41" s="3" t="s">
        <v>1449</v>
      </c>
      <c r="AA41" s="3" t="s">
        <v>1449</v>
      </c>
      <c r="AB41" s="3" t="s">
        <v>1449</v>
      </c>
      <c r="AC41" s="3" t="s">
        <v>1449</v>
      </c>
      <c r="AD41" s="3" t="s">
        <v>1449</v>
      </c>
      <c r="AE41" s="3"/>
      <c r="AF41" s="49"/>
      <c r="AG41" s="3">
        <f t="shared" si="0"/>
        <v>10</v>
      </c>
      <c r="AH41" s="3"/>
      <c r="AI41" s="3"/>
      <c r="AJ41" s="3">
        <f t="shared" si="1"/>
        <v>0</v>
      </c>
      <c r="AK41" s="136"/>
      <c r="AL41" s="3" t="s">
        <v>95</v>
      </c>
      <c r="AM41" s="59"/>
      <c r="AN41" s="42">
        <v>0.2</v>
      </c>
      <c r="AO41" s="3" t="s">
        <v>1623</v>
      </c>
      <c r="AP41" s="44"/>
      <c r="AQ41" s="44"/>
      <c r="AR41" s="49"/>
      <c r="AS41" s="3"/>
      <c r="AT41" s="3"/>
      <c r="AU41" s="3"/>
      <c r="AV41" s="3"/>
      <c r="AW41" s="3"/>
      <c r="AX41" s="3" t="str">
        <f t="shared" si="2"/>
        <v>x</v>
      </c>
      <c r="AY41" s="143" t="str">
        <f t="shared" si="3"/>
        <v>x</v>
      </c>
      <c r="AZ41" s="3" t="str">
        <f t="shared" si="4"/>
        <v>x</v>
      </c>
      <c r="BA41" s="3" t="str">
        <f t="shared" si="5"/>
        <v>x</v>
      </c>
      <c r="BB41" s="3" t="str">
        <f t="shared" si="6"/>
        <v/>
      </c>
      <c r="BC41" s="3"/>
      <c r="BD41" s="3"/>
      <c r="BE41" s="182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205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50"/>
      <c r="CQ41" s="98" t="str">
        <f>IF(U41="","1",IF(U41="x","0",VLOOKUP(U41,'Risico-matrix'!$K$4:$M$107,3,)))</f>
        <v>1</v>
      </c>
      <c r="CR41" s="98" t="str">
        <f>IF(V41="","1",IF(V41="x","0",VLOOKUP(V41,'Risico-matrix'!$K$4:$M$107,3,)))</f>
        <v>1</v>
      </c>
      <c r="CS41" s="98" t="str">
        <f>IF(W41="","1",IF(W41="x","0",VLOOKUP(W41,'Risico-matrix'!$K$4:$M$107,3,)))</f>
        <v>1</v>
      </c>
      <c r="CT41" s="98" t="str">
        <f>IF(X41="","1",IF(X41="x","0",VLOOKUP(X41,'Risico-matrix'!$K$4:$M$107,3,)))</f>
        <v>1</v>
      </c>
      <c r="CU41" s="98" t="str">
        <f>IF(Y41="","1",IF(Y41="x","0",VLOOKUP(Y41,'Risico-matrix'!$K$4:$M$107,3,)))</f>
        <v>1</v>
      </c>
      <c r="CV41" s="98" t="str">
        <f>IF(Z41="","1",IF(Z41="x","0",VLOOKUP(Z41,'Risico-matrix'!$K$4:$M$107,3,)))</f>
        <v>1</v>
      </c>
      <c r="CW41" s="98" t="str">
        <f>IF(AA41="","1",IF(AA41="x","0",VLOOKUP(AA41,'Risico-matrix'!$K$4:$M$107,3,)))</f>
        <v>1</v>
      </c>
      <c r="CX41" s="98" t="str">
        <f>IF(AB41="","1",IF(AB41="x","0",VLOOKUP(AB41,'Risico-matrix'!$K$4:$M$107,3,)))</f>
        <v>1</v>
      </c>
      <c r="CY41" s="98" t="str">
        <f>IF(AC41="","1",IF(AC41="x","0",VLOOKUP(AC41,'Risico-matrix'!$K$4:$M$107,3,)))</f>
        <v>1</v>
      </c>
      <c r="CZ41" s="98" t="str">
        <f>IF(AD41="","1",IF(AD41="x","0",VLOOKUP(AD41,'Risico-matrix'!$K$4:$M$107,3,)))</f>
        <v>1</v>
      </c>
      <c r="DA41" s="1">
        <f t="shared" si="8"/>
        <v>10</v>
      </c>
    </row>
    <row r="42" spans="1:105" hidden="1" x14ac:dyDescent="0.25">
      <c r="A42" s="46" t="s">
        <v>1174</v>
      </c>
      <c r="B42" s="47"/>
      <c r="C42" s="47"/>
      <c r="D42" s="3" t="s">
        <v>1175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8"/>
      <c r="T42" s="3"/>
      <c r="U42" s="3" t="s">
        <v>1449</v>
      </c>
      <c r="V42" s="3" t="s">
        <v>1449</v>
      </c>
      <c r="W42" s="3" t="s">
        <v>1449</v>
      </c>
      <c r="X42" s="3" t="s">
        <v>1449</v>
      </c>
      <c r="Y42" s="3" t="s">
        <v>1449</v>
      </c>
      <c r="Z42" s="3" t="s">
        <v>1449</v>
      </c>
      <c r="AA42" s="3" t="s">
        <v>1449</v>
      </c>
      <c r="AB42" s="3" t="s">
        <v>1449</v>
      </c>
      <c r="AC42" s="3" t="s">
        <v>1449</v>
      </c>
      <c r="AD42" s="3" t="s">
        <v>1449</v>
      </c>
      <c r="AE42" s="3"/>
      <c r="AF42" s="49"/>
      <c r="AG42" s="3">
        <f t="shared" si="0"/>
        <v>10</v>
      </c>
      <c r="AH42" s="3"/>
      <c r="AI42" s="3"/>
      <c r="AJ42" s="3">
        <f t="shared" si="1"/>
        <v>0</v>
      </c>
      <c r="AK42" s="136"/>
      <c r="AL42" s="3"/>
      <c r="AM42" s="59"/>
      <c r="AN42" s="42"/>
      <c r="AO42" s="3" t="s">
        <v>1627</v>
      </c>
      <c r="AP42" s="44"/>
      <c r="AQ42" s="44"/>
      <c r="AR42" s="49"/>
      <c r="AS42" s="3"/>
      <c r="AT42" s="3"/>
      <c r="AU42" s="3"/>
      <c r="AV42" s="3"/>
      <c r="AW42" s="3"/>
      <c r="AX42" s="3" t="str">
        <f t="shared" si="2"/>
        <v>x</v>
      </c>
      <c r="AY42" s="143" t="str">
        <f t="shared" si="3"/>
        <v>x</v>
      </c>
      <c r="AZ42" s="3" t="str">
        <f t="shared" si="4"/>
        <v>x</v>
      </c>
      <c r="BA42" s="3" t="str">
        <f t="shared" si="5"/>
        <v>x</v>
      </c>
      <c r="BB42" s="3" t="str">
        <f t="shared" si="6"/>
        <v/>
      </c>
      <c r="BC42" s="3"/>
      <c r="BD42" s="3"/>
      <c r="BE42" s="182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205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50"/>
      <c r="CQ42" s="98" t="str">
        <f>IF(U42="","1",IF(U42="x","0",VLOOKUP(U42,'Risico-matrix'!$K$4:$M$107,3,)))</f>
        <v>1</v>
      </c>
      <c r="CR42" s="98" t="str">
        <f>IF(V42="","1",IF(V42="x","0",VLOOKUP(V42,'Risico-matrix'!$K$4:$M$107,3,)))</f>
        <v>1</v>
      </c>
      <c r="CS42" s="98" t="str">
        <f>IF(W42="","1",IF(W42="x","0",VLOOKUP(W42,'Risico-matrix'!$K$4:$M$107,3,)))</f>
        <v>1</v>
      </c>
      <c r="CT42" s="98" t="str">
        <f>IF(X42="","1",IF(X42="x","0",VLOOKUP(X42,'Risico-matrix'!$K$4:$M$107,3,)))</f>
        <v>1</v>
      </c>
      <c r="CU42" s="98" t="str">
        <f>IF(Y42="","1",IF(Y42="x","0",VLOOKUP(Y42,'Risico-matrix'!$K$4:$M$107,3,)))</f>
        <v>1</v>
      </c>
      <c r="CV42" s="98" t="str">
        <f>IF(Z42="","1",IF(Z42="x","0",VLOOKUP(Z42,'Risico-matrix'!$K$4:$M$107,3,)))</f>
        <v>1</v>
      </c>
      <c r="CW42" s="98" t="str">
        <f>IF(AA42="","1",IF(AA42="x","0",VLOOKUP(AA42,'Risico-matrix'!$K$4:$M$107,3,)))</f>
        <v>1</v>
      </c>
      <c r="CX42" s="98" t="str">
        <f>IF(AB42="","1",IF(AB42="x","0",VLOOKUP(AB42,'Risico-matrix'!$K$4:$M$107,3,)))</f>
        <v>1</v>
      </c>
      <c r="CY42" s="98" t="str">
        <f>IF(AC42="","1",IF(AC42="x","0",VLOOKUP(AC42,'Risico-matrix'!$K$4:$M$107,3,)))</f>
        <v>1</v>
      </c>
      <c r="CZ42" s="98" t="str">
        <f>IF(AD42="","1",IF(AD42="x","0",VLOOKUP(AD42,'Risico-matrix'!$K$4:$M$107,3,)))</f>
        <v>1</v>
      </c>
      <c r="DA42" s="1">
        <f t="shared" si="8"/>
        <v>10</v>
      </c>
    </row>
    <row r="43" spans="1:105" hidden="1" x14ac:dyDescent="0.25">
      <c r="A43" s="46" t="s">
        <v>1270</v>
      </c>
      <c r="B43" s="47" t="s">
        <v>1271</v>
      </c>
      <c r="C43" s="47">
        <v>42116</v>
      </c>
      <c r="D43" s="3" t="s">
        <v>1272</v>
      </c>
      <c r="E43" s="3"/>
      <c r="F43" s="3"/>
      <c r="G43" s="3" t="s">
        <v>862</v>
      </c>
      <c r="H43" s="3"/>
      <c r="I43" s="3"/>
      <c r="J43" s="3"/>
      <c r="K43" s="3"/>
      <c r="L43" s="3"/>
      <c r="M43" s="3" t="s">
        <v>862</v>
      </c>
      <c r="N43" s="3"/>
      <c r="O43" s="3" t="s">
        <v>88</v>
      </c>
      <c r="P43" s="3" t="s">
        <v>93</v>
      </c>
      <c r="Q43" s="3">
        <v>0.8</v>
      </c>
      <c r="R43" s="3" t="s">
        <v>876</v>
      </c>
      <c r="S43" s="48"/>
      <c r="T43" s="3">
        <v>44</v>
      </c>
      <c r="U43" s="3" t="s">
        <v>138</v>
      </c>
      <c r="V43" s="3" t="s">
        <v>192</v>
      </c>
      <c r="W43" s="3" t="s">
        <v>1449</v>
      </c>
      <c r="X43" s="3" t="s">
        <v>1449</v>
      </c>
      <c r="Y43" s="3" t="s">
        <v>1449</v>
      </c>
      <c r="Z43" s="3" t="s">
        <v>1449</v>
      </c>
      <c r="AA43" s="3" t="s">
        <v>1449</v>
      </c>
      <c r="AB43" s="3" t="s">
        <v>1449</v>
      </c>
      <c r="AC43" s="3" t="s">
        <v>1449</v>
      </c>
      <c r="AD43" s="3" t="s">
        <v>1449</v>
      </c>
      <c r="AE43" s="3" t="s">
        <v>493</v>
      </c>
      <c r="AF43" s="49" t="s">
        <v>1556</v>
      </c>
      <c r="AG43" s="3">
        <f t="shared" si="0"/>
        <v>23</v>
      </c>
      <c r="AH43" s="3"/>
      <c r="AI43" s="3"/>
      <c r="AJ43" s="3">
        <f t="shared" si="1"/>
        <v>0</v>
      </c>
      <c r="AK43" s="136"/>
      <c r="AL43" s="3" t="s">
        <v>95</v>
      </c>
      <c r="AM43" s="59"/>
      <c r="AN43" s="42"/>
      <c r="AO43" s="3" t="s">
        <v>1623</v>
      </c>
      <c r="AP43" s="44"/>
      <c r="AQ43" s="44"/>
      <c r="AR43" s="49"/>
      <c r="AS43" s="3"/>
      <c r="AT43" s="3"/>
      <c r="AU43" s="3"/>
      <c r="AV43" s="3"/>
      <c r="AW43" s="3"/>
      <c r="AX43" s="3" t="str">
        <f t="shared" si="2"/>
        <v>x</v>
      </c>
      <c r="AY43" s="143" t="str">
        <f t="shared" si="3"/>
        <v>x</v>
      </c>
      <c r="AZ43" s="3" t="str">
        <f t="shared" si="4"/>
        <v>x</v>
      </c>
      <c r="BA43" s="3" t="str">
        <f t="shared" si="5"/>
        <v>x</v>
      </c>
      <c r="BB43" s="3" t="str">
        <f t="shared" si="6"/>
        <v/>
      </c>
      <c r="BC43" s="3"/>
      <c r="BD43" s="3"/>
      <c r="BE43" s="182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205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50"/>
      <c r="CQ43" s="98">
        <f>IF(U43="","1",IF(U43="x","0",VLOOKUP(U43,'Risico-matrix'!$K$4:$M$107,3,)))</f>
        <v>0</v>
      </c>
      <c r="CR43" s="98">
        <f>IF(V43="","1",IF(V43="x","0",VLOOKUP(V43,'Risico-matrix'!$K$4:$M$107,3,)))</f>
        <v>15</v>
      </c>
      <c r="CS43" s="98" t="str">
        <f>IF(W43="","1",IF(W43="x","0",VLOOKUP(W43,'Risico-matrix'!$K$4:$M$107,3,)))</f>
        <v>1</v>
      </c>
      <c r="CT43" s="98" t="str">
        <f>IF(X43="","1",IF(X43="x","0",VLOOKUP(X43,'Risico-matrix'!$K$4:$M$107,3,)))</f>
        <v>1</v>
      </c>
      <c r="CU43" s="98" t="str">
        <f>IF(Y43="","1",IF(Y43="x","0",VLOOKUP(Y43,'Risico-matrix'!$K$4:$M$107,3,)))</f>
        <v>1</v>
      </c>
      <c r="CV43" s="98" t="str">
        <f>IF(Z43="","1",IF(Z43="x","0",VLOOKUP(Z43,'Risico-matrix'!$K$4:$M$107,3,)))</f>
        <v>1</v>
      </c>
      <c r="CW43" s="98" t="str">
        <f>IF(AA43="","1",IF(AA43="x","0",VLOOKUP(AA43,'Risico-matrix'!$K$4:$M$107,3,)))</f>
        <v>1</v>
      </c>
      <c r="CX43" s="98" t="str">
        <f>IF(AB43="","1",IF(AB43="x","0",VLOOKUP(AB43,'Risico-matrix'!$K$4:$M$107,3,)))</f>
        <v>1</v>
      </c>
      <c r="CY43" s="98" t="str">
        <f>IF(AC43="","1",IF(AC43="x","0",VLOOKUP(AC43,'Risico-matrix'!$K$4:$M$107,3,)))</f>
        <v>1</v>
      </c>
      <c r="CZ43" s="98" t="str">
        <f>IF(AD43="","1",IF(AD43="x","0",VLOOKUP(AD43,'Risico-matrix'!$K$4:$M$107,3,)))</f>
        <v>1</v>
      </c>
      <c r="DA43" s="1">
        <f t="shared" si="8"/>
        <v>23</v>
      </c>
    </row>
    <row r="44" spans="1:105" s="169" customFormat="1" hidden="1" x14ac:dyDescent="0.25">
      <c r="A44" s="158" t="s">
        <v>1668</v>
      </c>
      <c r="B44" s="159" t="s">
        <v>1672</v>
      </c>
      <c r="C44" s="159">
        <v>43278</v>
      </c>
      <c r="D44" s="160" t="s">
        <v>1667</v>
      </c>
      <c r="E44" s="160"/>
      <c r="F44" s="160"/>
      <c r="G44" s="160" t="s">
        <v>624</v>
      </c>
      <c r="H44" s="160"/>
      <c r="I44" s="160" t="s">
        <v>624</v>
      </c>
      <c r="J44" s="160"/>
      <c r="K44" s="160"/>
      <c r="L44" s="160" t="s">
        <v>624</v>
      </c>
      <c r="M44" s="160"/>
      <c r="N44" s="160"/>
      <c r="O44" s="160" t="s">
        <v>88</v>
      </c>
      <c r="P44" s="160" t="s">
        <v>90</v>
      </c>
      <c r="Q44" s="160"/>
      <c r="R44" s="160"/>
      <c r="S44" s="161"/>
      <c r="T44" s="160"/>
      <c r="U44" s="160" t="s">
        <v>134</v>
      </c>
      <c r="V44" s="160" t="s">
        <v>151</v>
      </c>
      <c r="W44" s="160" t="s">
        <v>1449</v>
      </c>
      <c r="X44" s="160" t="s">
        <v>1449</v>
      </c>
      <c r="Y44" s="160" t="s">
        <v>1449</v>
      </c>
      <c r="Z44" s="160" t="s">
        <v>1449</v>
      </c>
      <c r="AA44" s="160" t="s">
        <v>1449</v>
      </c>
      <c r="AB44" s="160" t="s">
        <v>1449</v>
      </c>
      <c r="AC44" s="160" t="s">
        <v>1449</v>
      </c>
      <c r="AD44" s="160" t="s">
        <v>1449</v>
      </c>
      <c r="AE44" s="160"/>
      <c r="AF44" s="162" t="s">
        <v>1673</v>
      </c>
      <c r="AG44" s="160">
        <f t="shared" ref="AG44" si="9">DA44</f>
        <v>8</v>
      </c>
      <c r="AH44" s="160">
        <v>1</v>
      </c>
      <c r="AI44" s="160">
        <v>0.5</v>
      </c>
      <c r="AJ44" s="160">
        <f t="shared" ref="AJ44" si="10">AG44*AH44*AI44</f>
        <v>4</v>
      </c>
      <c r="AK44" s="163"/>
      <c r="AL44" s="160" t="s">
        <v>95</v>
      </c>
      <c r="AM44" s="164"/>
      <c r="AN44" s="165"/>
      <c r="AO44" s="160" t="s">
        <v>1669</v>
      </c>
      <c r="AP44" s="166"/>
      <c r="AQ44" s="166"/>
      <c r="AR44" s="162" t="s">
        <v>1670</v>
      </c>
      <c r="AS44" s="160"/>
      <c r="AT44" s="160"/>
      <c r="AU44" s="160"/>
      <c r="AV44" s="160"/>
      <c r="AW44" s="160"/>
      <c r="AX44" s="160" t="str">
        <f t="shared" ref="AX44:AX47" si="11">IF(OR(K44="x",J38="x",L44="x",G44="x",H44="x",M44="x",N44="x"),"x","")</f>
        <v>x</v>
      </c>
      <c r="AY44" s="167" t="str">
        <f t="shared" ref="AY44:AY47" si="12">IF(OR(K44="x",J38="x",L44="x",G44="x",H44="x",M44="x",N44="x"),"x","")</f>
        <v>x</v>
      </c>
      <c r="AZ44" s="160" t="str">
        <f t="shared" ref="AZ44:AZ47" si="13">IF(OR(K44="x",J38="x",L44="x",G44="x",H44="x",M44="x"),"x","")</f>
        <v>x</v>
      </c>
      <c r="BA44" s="160" t="str">
        <f t="shared" ref="BA44:BA47" si="14">IF(OR(K44="x",J38="x",H44="x"),"x","")</f>
        <v>x</v>
      </c>
      <c r="BB44" s="160" t="str">
        <f t="shared" ref="BB44" si="15">IF(OR(K44="x",J44="x"),"x","")</f>
        <v/>
      </c>
      <c r="BC44" s="160"/>
      <c r="BD44" s="160"/>
      <c r="BE44" s="182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20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8"/>
      <c r="CQ44" s="170">
        <f>IF(U44="","1",IF(U44="x","0",VLOOKUP(U44,'Risico-matrix'!$K$4:$M$107,3,)))</f>
        <v>0</v>
      </c>
      <c r="CR44" s="170">
        <f>IF(V44="","1",IF(V44="x","0",VLOOKUP(V44,'Risico-matrix'!$K$4:$M$107,3,)))</f>
        <v>0</v>
      </c>
      <c r="CS44" s="170" t="str">
        <f>IF(W44="","1",IF(W44="x","0",VLOOKUP(W44,'Risico-matrix'!$K$4:$M$107,3,)))</f>
        <v>1</v>
      </c>
      <c r="CT44" s="170" t="str">
        <f>IF(X44="","1",IF(X44="x","0",VLOOKUP(X44,'Risico-matrix'!$K$4:$M$107,3,)))</f>
        <v>1</v>
      </c>
      <c r="CU44" s="170" t="str">
        <f>IF(Y44="","1",IF(Y44="x","0",VLOOKUP(Y44,'Risico-matrix'!$K$4:$M$107,3,)))</f>
        <v>1</v>
      </c>
      <c r="CV44" s="170" t="str">
        <f>IF(Z44="","1",IF(Z44="x","0",VLOOKUP(Z44,'Risico-matrix'!$K$4:$M$107,3,)))</f>
        <v>1</v>
      </c>
      <c r="CW44" s="170" t="str">
        <f>IF(AA44="","1",IF(AA44="x","0",VLOOKUP(AA44,'Risico-matrix'!$K$4:$M$107,3,)))</f>
        <v>1</v>
      </c>
      <c r="CX44" s="170" t="str">
        <f>IF(AB44="","1",IF(AB44="x","0",VLOOKUP(AB44,'Risico-matrix'!$K$4:$M$107,3,)))</f>
        <v>1</v>
      </c>
      <c r="CY44" s="170" t="str">
        <f>IF(AC44="","1",IF(AC44="x","0",VLOOKUP(AC44,'Risico-matrix'!$K$4:$M$107,3,)))</f>
        <v>1</v>
      </c>
      <c r="CZ44" s="170" t="str">
        <f>IF(AD44="","1",IF(AD44="x","0",VLOOKUP(AD44,'Risico-matrix'!$K$4:$M$107,3,)))</f>
        <v>1</v>
      </c>
      <c r="DA44" s="171">
        <f t="shared" ref="DA44" si="16">CQ44+CR44+CS44+CT44+CU44+CV44+CW44+CX44+CY44+CZ44</f>
        <v>8</v>
      </c>
    </row>
    <row r="45" spans="1:105" hidden="1" x14ac:dyDescent="0.25">
      <c r="A45" s="46" t="s">
        <v>1232</v>
      </c>
      <c r="B45" s="47">
        <v>690001</v>
      </c>
      <c r="C45" s="47">
        <v>39344</v>
      </c>
      <c r="D45" s="3" t="s">
        <v>1231</v>
      </c>
      <c r="E45" s="3" t="s">
        <v>862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 t="s">
        <v>93</v>
      </c>
      <c r="Q45" s="3" t="s">
        <v>868</v>
      </c>
      <c r="R45" s="3" t="s">
        <v>868</v>
      </c>
      <c r="S45" s="48"/>
      <c r="T45" s="3" t="s">
        <v>876</v>
      </c>
      <c r="U45" s="3" t="s">
        <v>1449</v>
      </c>
      <c r="V45" s="3" t="s">
        <v>1449</v>
      </c>
      <c r="W45" s="3" t="s">
        <v>1449</v>
      </c>
      <c r="X45" s="3" t="s">
        <v>1449</v>
      </c>
      <c r="Y45" s="3" t="s">
        <v>1449</v>
      </c>
      <c r="Z45" s="3" t="s">
        <v>1449</v>
      </c>
      <c r="AA45" s="3" t="s">
        <v>1449</v>
      </c>
      <c r="AB45" s="3" t="s">
        <v>1449</v>
      </c>
      <c r="AC45" s="3" t="s">
        <v>1449</v>
      </c>
      <c r="AD45" s="3" t="s">
        <v>1449</v>
      </c>
      <c r="AE45" s="3"/>
      <c r="AF45" s="49"/>
      <c r="AG45" s="3">
        <f t="shared" si="0"/>
        <v>10</v>
      </c>
      <c r="AH45" s="3"/>
      <c r="AI45" s="3"/>
      <c r="AJ45" s="3">
        <f t="shared" si="1"/>
        <v>0</v>
      </c>
      <c r="AK45" s="136"/>
      <c r="AL45" s="3" t="s">
        <v>95</v>
      </c>
      <c r="AM45" s="59"/>
      <c r="AN45" s="42">
        <v>0.7</v>
      </c>
      <c r="AO45" s="3" t="s">
        <v>1623</v>
      </c>
      <c r="AP45" s="44"/>
      <c r="AQ45" s="44"/>
      <c r="AR45" s="49"/>
      <c r="AS45" s="3"/>
      <c r="AT45" s="3"/>
      <c r="AU45" s="3"/>
      <c r="AV45" s="3"/>
      <c r="AW45" s="3"/>
      <c r="AX45" s="3" t="str">
        <f t="shared" si="11"/>
        <v>x</v>
      </c>
      <c r="AY45" s="143" t="str">
        <f t="shared" si="12"/>
        <v>x</v>
      </c>
      <c r="AZ45" s="3" t="str">
        <f t="shared" si="13"/>
        <v>x</v>
      </c>
      <c r="BA45" s="3" t="str">
        <f t="shared" si="14"/>
        <v>x</v>
      </c>
      <c r="BB45" s="3" t="str">
        <f t="shared" si="6"/>
        <v/>
      </c>
      <c r="BC45" s="3"/>
      <c r="BD45" s="3"/>
      <c r="BE45" s="182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205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50"/>
      <c r="CQ45" s="98" t="str">
        <f>IF(U45="","1",IF(U45="x","0",VLOOKUP(U45,'Risico-matrix'!$K$4:$M$107,3,)))</f>
        <v>1</v>
      </c>
      <c r="CR45" s="98" t="str">
        <f>IF(V45="","1",IF(V45="x","0",VLOOKUP(V45,'Risico-matrix'!$K$4:$M$107,3,)))</f>
        <v>1</v>
      </c>
      <c r="CS45" s="98" t="str">
        <f>IF(W45="","1",IF(W45="x","0",VLOOKUP(W45,'Risico-matrix'!$K$4:$M$107,3,)))</f>
        <v>1</v>
      </c>
      <c r="CT45" s="98" t="str">
        <f>IF(X45="","1",IF(X45="x","0",VLOOKUP(X45,'Risico-matrix'!$K$4:$M$107,3,)))</f>
        <v>1</v>
      </c>
      <c r="CU45" s="98" t="str">
        <f>IF(Y45="","1",IF(Y45="x","0",VLOOKUP(Y45,'Risico-matrix'!$K$4:$M$107,3,)))</f>
        <v>1</v>
      </c>
      <c r="CV45" s="98" t="str">
        <f>IF(Z45="","1",IF(Z45="x","0",VLOOKUP(Z45,'Risico-matrix'!$K$4:$M$107,3,)))</f>
        <v>1</v>
      </c>
      <c r="CW45" s="98" t="str">
        <f>IF(AA45="","1",IF(AA45="x","0",VLOOKUP(AA45,'Risico-matrix'!$K$4:$M$107,3,)))</f>
        <v>1</v>
      </c>
      <c r="CX45" s="98" t="str">
        <f>IF(AB45="","1",IF(AB45="x","0",VLOOKUP(AB45,'Risico-matrix'!$K$4:$M$107,3,)))</f>
        <v>1</v>
      </c>
      <c r="CY45" s="98" t="str">
        <f>IF(AC45="","1",IF(AC45="x","0",VLOOKUP(AC45,'Risico-matrix'!$K$4:$M$107,3,)))</f>
        <v>1</v>
      </c>
      <c r="CZ45" s="98" t="str">
        <f>IF(AD45="","1",IF(AD45="x","0",VLOOKUP(AD45,'Risico-matrix'!$K$4:$M$107,3,)))</f>
        <v>1</v>
      </c>
      <c r="DA45" s="1">
        <f t="shared" si="8"/>
        <v>10</v>
      </c>
    </row>
    <row r="46" spans="1:105" hidden="1" x14ac:dyDescent="0.25">
      <c r="A46" s="46" t="s">
        <v>1232</v>
      </c>
      <c r="B46" s="47">
        <v>690001</v>
      </c>
      <c r="C46" s="47">
        <v>39344</v>
      </c>
      <c r="D46" s="3" t="s">
        <v>1231</v>
      </c>
      <c r="E46" s="3" t="s">
        <v>862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 t="s">
        <v>93</v>
      </c>
      <c r="Q46" s="3" t="s">
        <v>868</v>
      </c>
      <c r="R46" s="3" t="s">
        <v>868</v>
      </c>
      <c r="S46" s="48"/>
      <c r="T46" s="3" t="s">
        <v>876</v>
      </c>
      <c r="U46" s="3" t="s">
        <v>1449</v>
      </c>
      <c r="V46" s="3" t="s">
        <v>1449</v>
      </c>
      <c r="W46" s="3" t="s">
        <v>1449</v>
      </c>
      <c r="X46" s="3" t="s">
        <v>1449</v>
      </c>
      <c r="Y46" s="3" t="s">
        <v>1449</v>
      </c>
      <c r="Z46" s="3" t="s">
        <v>1449</v>
      </c>
      <c r="AA46" s="3" t="s">
        <v>1449</v>
      </c>
      <c r="AB46" s="3" t="s">
        <v>1449</v>
      </c>
      <c r="AC46" s="3" t="s">
        <v>1449</v>
      </c>
      <c r="AD46" s="3" t="s">
        <v>1449</v>
      </c>
      <c r="AE46" s="3"/>
      <c r="AF46" s="49"/>
      <c r="AG46" s="3">
        <f t="shared" si="0"/>
        <v>10</v>
      </c>
      <c r="AH46" s="3"/>
      <c r="AI46" s="3"/>
      <c r="AJ46" s="3">
        <f t="shared" si="1"/>
        <v>0</v>
      </c>
      <c r="AK46" s="136"/>
      <c r="AL46" s="3" t="s">
        <v>95</v>
      </c>
      <c r="AM46" s="59"/>
      <c r="AN46" s="42">
        <v>0.7</v>
      </c>
      <c r="AO46" s="3" t="s">
        <v>1627</v>
      </c>
      <c r="AP46" s="44"/>
      <c r="AQ46" s="44"/>
      <c r="AR46" s="49"/>
      <c r="AS46" s="3"/>
      <c r="AT46" s="3"/>
      <c r="AU46" s="3"/>
      <c r="AV46" s="3"/>
      <c r="AW46" s="3"/>
      <c r="AX46" s="3" t="str">
        <f t="shared" si="11"/>
        <v>x</v>
      </c>
      <c r="AY46" s="143" t="str">
        <f t="shared" si="12"/>
        <v>x</v>
      </c>
      <c r="AZ46" s="3" t="str">
        <f t="shared" si="13"/>
        <v>x</v>
      </c>
      <c r="BA46" s="3" t="str">
        <f t="shared" si="14"/>
        <v>x</v>
      </c>
      <c r="BB46" s="3" t="str">
        <f t="shared" si="6"/>
        <v/>
      </c>
      <c r="BC46" s="3"/>
      <c r="BD46" s="3"/>
      <c r="BE46" s="182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205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50"/>
      <c r="CQ46" s="98" t="str">
        <f>IF(U46="","1",IF(U46="x","0",VLOOKUP(U46,'Risico-matrix'!$K$4:$M$107,3,)))</f>
        <v>1</v>
      </c>
      <c r="CR46" s="98" t="str">
        <f>IF(V46="","1",IF(V46="x","0",VLOOKUP(V46,'Risico-matrix'!$K$4:$M$107,3,)))</f>
        <v>1</v>
      </c>
      <c r="CS46" s="98" t="str">
        <f>IF(W46="","1",IF(W46="x","0",VLOOKUP(W46,'Risico-matrix'!$K$4:$M$107,3,)))</f>
        <v>1</v>
      </c>
      <c r="CT46" s="98" t="str">
        <f>IF(X46="","1",IF(X46="x","0",VLOOKUP(X46,'Risico-matrix'!$K$4:$M$107,3,)))</f>
        <v>1</v>
      </c>
      <c r="CU46" s="98" t="str">
        <f>IF(Y46="","1",IF(Y46="x","0",VLOOKUP(Y46,'Risico-matrix'!$K$4:$M$107,3,)))</f>
        <v>1</v>
      </c>
      <c r="CV46" s="98" t="str">
        <f>IF(Z46="","1",IF(Z46="x","0",VLOOKUP(Z46,'Risico-matrix'!$K$4:$M$107,3,)))</f>
        <v>1</v>
      </c>
      <c r="CW46" s="98" t="str">
        <f>IF(AA46="","1",IF(AA46="x","0",VLOOKUP(AA46,'Risico-matrix'!$K$4:$M$107,3,)))</f>
        <v>1</v>
      </c>
      <c r="CX46" s="98" t="str">
        <f>IF(AB46="","1",IF(AB46="x","0",VLOOKUP(AB46,'Risico-matrix'!$K$4:$M$107,3,)))</f>
        <v>1</v>
      </c>
      <c r="CY46" s="98" t="str">
        <f>IF(AC46="","1",IF(AC46="x","0",VLOOKUP(AC46,'Risico-matrix'!$K$4:$M$107,3,)))</f>
        <v>1</v>
      </c>
      <c r="CZ46" s="98" t="str">
        <f>IF(AD46="","1",IF(AD46="x","0",VLOOKUP(AD46,'Risico-matrix'!$K$4:$M$107,3,)))</f>
        <v>1</v>
      </c>
      <c r="DA46" s="1">
        <f t="shared" si="8"/>
        <v>10</v>
      </c>
    </row>
    <row r="47" spans="1:105" hidden="1" x14ac:dyDescent="0.25">
      <c r="A47" s="46" t="s">
        <v>1232</v>
      </c>
      <c r="B47" s="47">
        <v>690001</v>
      </c>
      <c r="C47" s="47">
        <v>39344</v>
      </c>
      <c r="D47" s="3" t="s">
        <v>1231</v>
      </c>
      <c r="E47" s="3" t="s">
        <v>862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 t="s">
        <v>93</v>
      </c>
      <c r="Q47" s="3" t="s">
        <v>868</v>
      </c>
      <c r="R47" s="3" t="s">
        <v>868</v>
      </c>
      <c r="S47" s="48"/>
      <c r="T47" s="3" t="s">
        <v>876</v>
      </c>
      <c r="U47" s="3" t="s">
        <v>1449</v>
      </c>
      <c r="V47" s="3" t="s">
        <v>1449</v>
      </c>
      <c r="W47" s="3" t="s">
        <v>1449</v>
      </c>
      <c r="X47" s="3" t="s">
        <v>1449</v>
      </c>
      <c r="Y47" s="3" t="s">
        <v>1449</v>
      </c>
      <c r="Z47" s="3" t="s">
        <v>1449</v>
      </c>
      <c r="AA47" s="3" t="s">
        <v>1449</v>
      </c>
      <c r="AB47" s="3" t="s">
        <v>1449</v>
      </c>
      <c r="AC47" s="3" t="s">
        <v>1449</v>
      </c>
      <c r="AD47" s="3" t="s">
        <v>1449</v>
      </c>
      <c r="AE47" s="3"/>
      <c r="AF47" s="49"/>
      <c r="AG47" s="3">
        <f t="shared" si="0"/>
        <v>10</v>
      </c>
      <c r="AH47" s="3"/>
      <c r="AI47" s="3"/>
      <c r="AJ47" s="3">
        <f t="shared" si="1"/>
        <v>0</v>
      </c>
      <c r="AK47" s="136"/>
      <c r="AL47" s="3" t="s">
        <v>95</v>
      </c>
      <c r="AM47" s="59"/>
      <c r="AN47" s="42">
        <v>1</v>
      </c>
      <c r="AO47" s="3" t="s">
        <v>1627</v>
      </c>
      <c r="AP47" s="44"/>
      <c r="AQ47" s="44"/>
      <c r="AR47" s="49"/>
      <c r="AS47" s="3"/>
      <c r="AT47" s="3"/>
      <c r="AU47" s="3"/>
      <c r="AV47" s="3"/>
      <c r="AW47" s="3"/>
      <c r="AX47" s="3" t="str">
        <f t="shared" si="11"/>
        <v/>
      </c>
      <c r="AY47" s="143" t="str">
        <f t="shared" si="12"/>
        <v/>
      </c>
      <c r="AZ47" s="3" t="str">
        <f t="shared" si="13"/>
        <v/>
      </c>
      <c r="BA47" s="3" t="str">
        <f t="shared" si="14"/>
        <v/>
      </c>
      <c r="BB47" s="3" t="str">
        <f t="shared" si="6"/>
        <v/>
      </c>
      <c r="BC47" s="3"/>
      <c r="BD47" s="3"/>
      <c r="BE47" s="182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205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50"/>
      <c r="CQ47" s="98" t="str">
        <f>IF(U47="","1",IF(U47="x","0",VLOOKUP(U47,'Risico-matrix'!$K$4:$M$107,3,)))</f>
        <v>1</v>
      </c>
      <c r="CR47" s="98" t="str">
        <f>IF(V47="","1",IF(V47="x","0",VLOOKUP(V47,'Risico-matrix'!$K$4:$M$107,3,)))</f>
        <v>1</v>
      </c>
      <c r="CS47" s="98" t="str">
        <f>IF(W47="","1",IF(W47="x","0",VLOOKUP(W47,'Risico-matrix'!$K$4:$M$107,3,)))</f>
        <v>1</v>
      </c>
      <c r="CT47" s="98" t="str">
        <f>IF(X47="","1",IF(X47="x","0",VLOOKUP(X47,'Risico-matrix'!$K$4:$M$107,3,)))</f>
        <v>1</v>
      </c>
      <c r="CU47" s="98" t="str">
        <f>IF(Y47="","1",IF(Y47="x","0",VLOOKUP(Y47,'Risico-matrix'!$K$4:$M$107,3,)))</f>
        <v>1</v>
      </c>
      <c r="CV47" s="98" t="str">
        <f>IF(Z47="","1",IF(Z47="x","0",VLOOKUP(Z47,'Risico-matrix'!$K$4:$M$107,3,)))</f>
        <v>1</v>
      </c>
      <c r="CW47" s="98" t="str">
        <f>IF(AA47="","1",IF(AA47="x","0",VLOOKUP(AA47,'Risico-matrix'!$K$4:$M$107,3,)))</f>
        <v>1</v>
      </c>
      <c r="CX47" s="98" t="str">
        <f>IF(AB47="","1",IF(AB47="x","0",VLOOKUP(AB47,'Risico-matrix'!$K$4:$M$107,3,)))</f>
        <v>1</v>
      </c>
      <c r="CY47" s="98" t="str">
        <f>IF(AC47="","1",IF(AC47="x","0",VLOOKUP(AC47,'Risico-matrix'!$K$4:$M$107,3,)))</f>
        <v>1</v>
      </c>
      <c r="CZ47" s="98" t="str">
        <f>IF(AD47="","1",IF(AD47="x","0",VLOOKUP(AD47,'Risico-matrix'!$K$4:$M$107,3,)))</f>
        <v>1</v>
      </c>
      <c r="DA47" s="1">
        <f t="shared" si="8"/>
        <v>10</v>
      </c>
    </row>
    <row r="48" spans="1:105" hidden="1" x14ac:dyDescent="0.25">
      <c r="A48" s="46" t="s">
        <v>1279</v>
      </c>
      <c r="B48" s="47"/>
      <c r="C48" s="47"/>
      <c r="D48" s="3" t="s">
        <v>1280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8"/>
      <c r="T48" s="3"/>
      <c r="U48" s="3" t="s">
        <v>1449</v>
      </c>
      <c r="V48" s="3" t="s">
        <v>1449</v>
      </c>
      <c r="W48" s="3" t="s">
        <v>1449</v>
      </c>
      <c r="X48" s="3" t="s">
        <v>1449</v>
      </c>
      <c r="Y48" s="3" t="s">
        <v>1449</v>
      </c>
      <c r="Z48" s="3" t="s">
        <v>1449</v>
      </c>
      <c r="AA48" s="3" t="s">
        <v>1449</v>
      </c>
      <c r="AB48" s="3" t="s">
        <v>1449</v>
      </c>
      <c r="AC48" s="3" t="s">
        <v>1449</v>
      </c>
      <c r="AD48" s="3" t="s">
        <v>1449</v>
      </c>
      <c r="AE48" s="3"/>
      <c r="AF48" s="49"/>
      <c r="AG48" s="3">
        <f t="shared" si="0"/>
        <v>10</v>
      </c>
      <c r="AH48" s="3"/>
      <c r="AI48" s="3"/>
      <c r="AJ48" s="3">
        <f t="shared" si="1"/>
        <v>0</v>
      </c>
      <c r="AK48" s="136"/>
      <c r="AL48" s="3" t="s">
        <v>95</v>
      </c>
      <c r="AM48" s="59"/>
      <c r="AN48" s="42">
        <v>1</v>
      </c>
      <c r="AO48" s="3" t="s">
        <v>1624</v>
      </c>
      <c r="AP48" s="44"/>
      <c r="AQ48" s="44"/>
      <c r="AR48" s="49"/>
      <c r="AS48" s="3"/>
      <c r="AT48" s="3"/>
      <c r="AU48" s="3"/>
      <c r="AV48" s="3"/>
      <c r="AW48" s="3"/>
      <c r="AX48" s="3" t="str">
        <f>IF(OR(K48="x",J45="x",L48="x",G48="x",H48="x",M48="x",N48="x"),"x","")</f>
        <v/>
      </c>
      <c r="AY48" s="143" t="str">
        <f>IF(OR(K48="x",J45="x",L48="x",G48="x",H48="x",M48="x",N48="x"),"x","")</f>
        <v/>
      </c>
      <c r="AZ48" s="3" t="str">
        <f>IF(OR(K48="x",J45="x",L48="x",G48="x",H48="x",M48="x"),"x","")</f>
        <v/>
      </c>
      <c r="BA48" s="3" t="str">
        <f>IF(OR(K48="x",J45="x",H48="x"),"x","")</f>
        <v/>
      </c>
      <c r="BB48" s="3" t="str">
        <f t="shared" si="6"/>
        <v/>
      </c>
      <c r="BC48" s="3"/>
      <c r="BD48" s="3"/>
      <c r="BE48" s="182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205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50"/>
      <c r="CQ48" s="98" t="str">
        <f>IF(U48="","1",IF(U48="x","0",VLOOKUP(U48,'Risico-matrix'!$K$4:$M$107,3,)))</f>
        <v>1</v>
      </c>
      <c r="CR48" s="98" t="str">
        <f>IF(V48="","1",IF(V48="x","0",VLOOKUP(V48,'Risico-matrix'!$K$4:$M$107,3,)))</f>
        <v>1</v>
      </c>
      <c r="CS48" s="98" t="str">
        <f>IF(W48="","1",IF(W48="x","0",VLOOKUP(W48,'Risico-matrix'!$K$4:$M$107,3,)))</f>
        <v>1</v>
      </c>
      <c r="CT48" s="98" t="str">
        <f>IF(X48="","1",IF(X48="x","0",VLOOKUP(X48,'Risico-matrix'!$K$4:$M$107,3,)))</f>
        <v>1</v>
      </c>
      <c r="CU48" s="98" t="str">
        <f>IF(Y48="","1",IF(Y48="x","0",VLOOKUP(Y48,'Risico-matrix'!$K$4:$M$107,3,)))</f>
        <v>1</v>
      </c>
      <c r="CV48" s="98" t="str">
        <f>IF(Z48="","1",IF(Z48="x","0",VLOOKUP(Z48,'Risico-matrix'!$K$4:$M$107,3,)))</f>
        <v>1</v>
      </c>
      <c r="CW48" s="98" t="str">
        <f>IF(AA48="","1",IF(AA48="x","0",VLOOKUP(AA48,'Risico-matrix'!$K$4:$M$107,3,)))</f>
        <v>1</v>
      </c>
      <c r="CX48" s="98" t="str">
        <f>IF(AB48="","1",IF(AB48="x","0",VLOOKUP(AB48,'Risico-matrix'!$K$4:$M$107,3,)))</f>
        <v>1</v>
      </c>
      <c r="CY48" s="98" t="str">
        <f>IF(AC48="","1",IF(AC48="x","0",VLOOKUP(AC48,'Risico-matrix'!$K$4:$M$107,3,)))</f>
        <v>1</v>
      </c>
      <c r="CZ48" s="98" t="str">
        <f>IF(AD48="","1",IF(AD48="x","0",VLOOKUP(AD48,'Risico-matrix'!$K$4:$M$107,3,)))</f>
        <v>1</v>
      </c>
      <c r="DA48" s="1">
        <f t="shared" si="8"/>
        <v>10</v>
      </c>
    </row>
    <row r="49" spans="1:105" hidden="1" x14ac:dyDescent="0.25">
      <c r="A49" s="46" t="s">
        <v>1315</v>
      </c>
      <c r="B49" s="47">
        <v>61295</v>
      </c>
      <c r="C49" s="47">
        <v>42154</v>
      </c>
      <c r="D49" s="3" t="s">
        <v>1316</v>
      </c>
      <c r="E49" s="3" t="s">
        <v>862</v>
      </c>
      <c r="F49" s="3"/>
      <c r="G49" s="3"/>
      <c r="H49" s="3"/>
      <c r="I49" s="3"/>
      <c r="J49" s="3"/>
      <c r="K49" s="3"/>
      <c r="L49" s="3"/>
      <c r="M49" s="3"/>
      <c r="N49" s="3"/>
      <c r="O49" s="3" t="s">
        <v>875</v>
      </c>
      <c r="P49" s="3" t="s">
        <v>93</v>
      </c>
      <c r="Q49" s="3">
        <v>1.0049999999999999</v>
      </c>
      <c r="R49" s="3">
        <v>7.1</v>
      </c>
      <c r="S49" s="48" t="s">
        <v>863</v>
      </c>
      <c r="T49" s="3" t="s">
        <v>876</v>
      </c>
      <c r="U49" s="3" t="s">
        <v>1449</v>
      </c>
      <c r="V49" s="3" t="s">
        <v>1449</v>
      </c>
      <c r="W49" s="3" t="s">
        <v>1449</v>
      </c>
      <c r="X49" s="3" t="s">
        <v>1449</v>
      </c>
      <c r="Y49" s="3" t="s">
        <v>1449</v>
      </c>
      <c r="Z49" s="3" t="s">
        <v>1449</v>
      </c>
      <c r="AA49" s="3" t="s">
        <v>1449</v>
      </c>
      <c r="AB49" s="3" t="s">
        <v>1449</v>
      </c>
      <c r="AC49" s="3" t="s">
        <v>1449</v>
      </c>
      <c r="AD49" s="3" t="s">
        <v>1449</v>
      </c>
      <c r="AE49" s="3" t="s">
        <v>519</v>
      </c>
      <c r="AF49" s="49"/>
      <c r="AG49" s="3">
        <f t="shared" si="0"/>
        <v>10</v>
      </c>
      <c r="AH49" s="3"/>
      <c r="AI49" s="3"/>
      <c r="AJ49" s="3">
        <f t="shared" si="1"/>
        <v>0</v>
      </c>
      <c r="AK49" s="136"/>
      <c r="AL49" s="3" t="s">
        <v>95</v>
      </c>
      <c r="AM49" s="59"/>
      <c r="AN49" s="42">
        <v>5</v>
      </c>
      <c r="AO49" s="3" t="s">
        <v>1626</v>
      </c>
      <c r="AP49" s="44"/>
      <c r="AQ49" s="44">
        <v>40</v>
      </c>
      <c r="AR49" s="49"/>
      <c r="AS49" s="3"/>
      <c r="AT49" s="3"/>
      <c r="AU49" s="3"/>
      <c r="AV49" s="3"/>
      <c r="AW49" s="3"/>
      <c r="AX49" s="3" t="str">
        <f>IF(OR(K49="x",J46="x",L49="x",G49="x",H49="x",M49="x",N49="x"),"x","")</f>
        <v/>
      </c>
      <c r="AY49" s="143" t="str">
        <f>IF(OR(K49="x",J46="x",L49="x",G49="x",H49="x",M49="x",N49="x"),"x","")</f>
        <v/>
      </c>
      <c r="AZ49" s="3" t="str">
        <f>IF(OR(K49="x",J46="x",L49="x",G49="x",H49="x",M49="x"),"x","")</f>
        <v/>
      </c>
      <c r="BA49" s="3" t="str">
        <f>IF(OR(K49="x",J46="x",H49="x"),"x","")</f>
        <v/>
      </c>
      <c r="BB49" s="3" t="str">
        <f t="shared" si="6"/>
        <v/>
      </c>
      <c r="BC49" s="3"/>
      <c r="BD49" s="3"/>
      <c r="BE49" s="182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205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50"/>
      <c r="CQ49" s="98" t="str">
        <f>IF(U49="","1",IF(U49="x","0",VLOOKUP(U49,'Risico-matrix'!$K$4:$M$107,3,)))</f>
        <v>1</v>
      </c>
      <c r="CR49" s="98" t="str">
        <f>IF(V49="","1",IF(V49="x","0",VLOOKUP(V49,'Risico-matrix'!$K$4:$M$107,3,)))</f>
        <v>1</v>
      </c>
      <c r="CS49" s="98" t="str">
        <f>IF(W49="","1",IF(W49="x","0",VLOOKUP(W49,'Risico-matrix'!$K$4:$M$107,3,)))</f>
        <v>1</v>
      </c>
      <c r="CT49" s="98" t="str">
        <f>IF(X49="","1",IF(X49="x","0",VLOOKUP(X49,'Risico-matrix'!$K$4:$M$107,3,)))</f>
        <v>1</v>
      </c>
      <c r="CU49" s="98" t="str">
        <f>IF(Y49="","1",IF(Y49="x","0",VLOOKUP(Y49,'Risico-matrix'!$K$4:$M$107,3,)))</f>
        <v>1</v>
      </c>
      <c r="CV49" s="98" t="str">
        <f>IF(Z49="","1",IF(Z49="x","0",VLOOKUP(Z49,'Risico-matrix'!$K$4:$M$107,3,)))</f>
        <v>1</v>
      </c>
      <c r="CW49" s="98" t="str">
        <f>IF(AA49="","1",IF(AA49="x","0",VLOOKUP(AA49,'Risico-matrix'!$K$4:$M$107,3,)))</f>
        <v>1</v>
      </c>
      <c r="CX49" s="98" t="str">
        <f>IF(AB49="","1",IF(AB49="x","0",VLOOKUP(AB49,'Risico-matrix'!$K$4:$M$107,3,)))</f>
        <v>1</v>
      </c>
      <c r="CY49" s="98" t="str">
        <f>IF(AC49="","1",IF(AC49="x","0",VLOOKUP(AC49,'Risico-matrix'!$K$4:$M$107,3,)))</f>
        <v>1</v>
      </c>
      <c r="CZ49" s="98" t="str">
        <f>IF(AD49="","1",IF(AD49="x","0",VLOOKUP(AD49,'Risico-matrix'!$K$4:$M$107,3,)))</f>
        <v>1</v>
      </c>
      <c r="DA49" s="1">
        <f t="shared" si="8"/>
        <v>10</v>
      </c>
    </row>
    <row r="50" spans="1:105" hidden="1" x14ac:dyDescent="0.25">
      <c r="A50" s="46" t="s">
        <v>1397</v>
      </c>
      <c r="B50" s="47"/>
      <c r="C50" s="47">
        <v>42052</v>
      </c>
      <c r="D50" s="3" t="s">
        <v>1254</v>
      </c>
      <c r="E50" s="3" t="s">
        <v>862</v>
      </c>
      <c r="F50" s="3"/>
      <c r="G50" s="3"/>
      <c r="H50" s="3"/>
      <c r="I50" s="3"/>
      <c r="J50" s="3"/>
      <c r="K50" s="3"/>
      <c r="L50" s="3"/>
      <c r="M50" s="3"/>
      <c r="N50" s="3"/>
      <c r="O50" s="3" t="s">
        <v>875</v>
      </c>
      <c r="P50" s="3" t="s">
        <v>93</v>
      </c>
      <c r="Q50" s="3">
        <v>1.2</v>
      </c>
      <c r="R50" s="3" t="s">
        <v>863</v>
      </c>
      <c r="S50" s="48"/>
      <c r="T50" s="3" t="s">
        <v>863</v>
      </c>
      <c r="U50" s="3" t="s">
        <v>1449</v>
      </c>
      <c r="V50" s="3" t="s">
        <v>1449</v>
      </c>
      <c r="W50" s="3" t="s">
        <v>1449</v>
      </c>
      <c r="X50" s="3" t="s">
        <v>1449</v>
      </c>
      <c r="Y50" s="3" t="s">
        <v>1449</v>
      </c>
      <c r="Z50" s="3" t="s">
        <v>1449</v>
      </c>
      <c r="AA50" s="3" t="s">
        <v>1449</v>
      </c>
      <c r="AB50" s="3" t="s">
        <v>1449</v>
      </c>
      <c r="AC50" s="3" t="s">
        <v>1449</v>
      </c>
      <c r="AD50" s="3" t="s">
        <v>1449</v>
      </c>
      <c r="AE50" s="3"/>
      <c r="AF50" s="49"/>
      <c r="AG50" s="3">
        <f t="shared" si="0"/>
        <v>10</v>
      </c>
      <c r="AH50" s="3"/>
      <c r="AI50" s="3"/>
      <c r="AJ50" s="3">
        <f t="shared" si="1"/>
        <v>0</v>
      </c>
      <c r="AK50" s="136"/>
      <c r="AL50" s="3" t="s">
        <v>95</v>
      </c>
      <c r="AM50" s="59"/>
      <c r="AN50" s="42"/>
      <c r="AO50" s="3" t="s">
        <v>1627</v>
      </c>
      <c r="AP50" s="44"/>
      <c r="AQ50" s="44"/>
      <c r="AR50" s="49"/>
      <c r="AS50" s="3"/>
      <c r="AT50" s="3"/>
      <c r="AU50" s="3"/>
      <c r="AV50" s="3"/>
      <c r="AW50" s="3"/>
      <c r="AX50" s="3" t="str">
        <f>IF(OR(K50="x",J47="x",L50="x",G50="x",H50="x",M50="x",N50="x"),"x","")</f>
        <v/>
      </c>
      <c r="AY50" s="143" t="str">
        <f>IF(OR(K50="x",J47="x",L50="x",G50="x",H50="x",M50="x",N50="x"),"x","")</f>
        <v/>
      </c>
      <c r="AZ50" s="3" t="str">
        <f>IF(OR(K50="x",J47="x",L50="x",G50="x",H50="x",M50="x"),"x","")</f>
        <v/>
      </c>
      <c r="BA50" s="3" t="str">
        <f>IF(OR(K50="x",J47="x",H50="x"),"x","")</f>
        <v/>
      </c>
      <c r="BB50" s="3" t="str">
        <f t="shared" si="6"/>
        <v/>
      </c>
      <c r="BC50" s="3"/>
      <c r="BD50" s="3"/>
      <c r="BE50" s="182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205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50"/>
      <c r="CQ50" s="98" t="str">
        <f>IF(U50="","1",IF(U50="x","0",VLOOKUP(U50,'Risico-matrix'!$K$4:$M$107,3,)))</f>
        <v>1</v>
      </c>
      <c r="CR50" s="98" t="str">
        <f>IF(V50="","1",IF(V50="x","0",VLOOKUP(V50,'Risico-matrix'!$K$4:$M$107,3,)))</f>
        <v>1</v>
      </c>
      <c r="CS50" s="98" t="str">
        <f>IF(W50="","1",IF(W50="x","0",VLOOKUP(W50,'Risico-matrix'!$K$4:$M$107,3,)))</f>
        <v>1</v>
      </c>
      <c r="CT50" s="98" t="str">
        <f>IF(X50="","1",IF(X50="x","0",VLOOKUP(X50,'Risico-matrix'!$K$4:$M$107,3,)))</f>
        <v>1</v>
      </c>
      <c r="CU50" s="98" t="str">
        <f>IF(Y50="","1",IF(Y50="x","0",VLOOKUP(Y50,'Risico-matrix'!$K$4:$M$107,3,)))</f>
        <v>1</v>
      </c>
      <c r="CV50" s="98" t="str">
        <f>IF(Z50="","1",IF(Z50="x","0",VLOOKUP(Z50,'Risico-matrix'!$K$4:$M$107,3,)))</f>
        <v>1</v>
      </c>
      <c r="CW50" s="98" t="str">
        <f>IF(AA50="","1",IF(AA50="x","0",VLOOKUP(AA50,'Risico-matrix'!$K$4:$M$107,3,)))</f>
        <v>1</v>
      </c>
      <c r="CX50" s="98" t="str">
        <f>IF(AB50="","1",IF(AB50="x","0",VLOOKUP(AB50,'Risico-matrix'!$K$4:$M$107,3,)))</f>
        <v>1</v>
      </c>
      <c r="CY50" s="98" t="str">
        <f>IF(AC50="","1",IF(AC50="x","0",VLOOKUP(AC50,'Risico-matrix'!$K$4:$M$107,3,)))</f>
        <v>1</v>
      </c>
      <c r="CZ50" s="98" t="str">
        <f>IF(AD50="","1",IF(AD50="x","0",VLOOKUP(AD50,'Risico-matrix'!$K$4:$M$107,3,)))</f>
        <v>1</v>
      </c>
      <c r="DA50" s="1">
        <f t="shared" si="8"/>
        <v>10</v>
      </c>
    </row>
    <row r="51" spans="1:105" hidden="1" x14ac:dyDescent="0.25">
      <c r="A51" s="46" t="s">
        <v>1398</v>
      </c>
      <c r="B51" s="47"/>
      <c r="C51" s="47">
        <v>42052</v>
      </c>
      <c r="D51" s="3" t="s">
        <v>1254</v>
      </c>
      <c r="E51" s="3" t="s">
        <v>862</v>
      </c>
      <c r="F51" s="3"/>
      <c r="G51" s="3"/>
      <c r="H51" s="3"/>
      <c r="I51" s="3"/>
      <c r="J51" s="3"/>
      <c r="K51" s="3"/>
      <c r="L51" s="3"/>
      <c r="M51" s="3"/>
      <c r="N51" s="3"/>
      <c r="O51" s="3" t="s">
        <v>875</v>
      </c>
      <c r="P51" s="3" t="s">
        <v>93</v>
      </c>
      <c r="Q51" s="3">
        <v>1.2</v>
      </c>
      <c r="R51" s="3" t="s">
        <v>863</v>
      </c>
      <c r="S51" s="48"/>
      <c r="T51" s="3" t="s">
        <v>863</v>
      </c>
      <c r="U51" s="3" t="s">
        <v>1449</v>
      </c>
      <c r="V51" s="3" t="s">
        <v>1449</v>
      </c>
      <c r="W51" s="3" t="s">
        <v>1449</v>
      </c>
      <c r="X51" s="3" t="s">
        <v>1449</v>
      </c>
      <c r="Y51" s="3" t="s">
        <v>1449</v>
      </c>
      <c r="Z51" s="3" t="s">
        <v>1449</v>
      </c>
      <c r="AA51" s="3" t="s">
        <v>1449</v>
      </c>
      <c r="AB51" s="3" t="s">
        <v>1449</v>
      </c>
      <c r="AC51" s="3" t="s">
        <v>1449</v>
      </c>
      <c r="AD51" s="3" t="s">
        <v>1449</v>
      </c>
      <c r="AE51" s="3"/>
      <c r="AF51" s="49"/>
      <c r="AG51" s="3">
        <f t="shared" si="0"/>
        <v>10</v>
      </c>
      <c r="AH51" s="3"/>
      <c r="AI51" s="3"/>
      <c r="AJ51" s="3">
        <f t="shared" si="1"/>
        <v>0</v>
      </c>
      <c r="AK51" s="136"/>
      <c r="AL51" s="3" t="s">
        <v>95</v>
      </c>
      <c r="AM51" s="59"/>
      <c r="AN51" s="42"/>
      <c r="AO51" s="3" t="s">
        <v>1627</v>
      </c>
      <c r="AP51" s="44"/>
      <c r="AQ51" s="44"/>
      <c r="AR51" s="49"/>
      <c r="AS51" s="3"/>
      <c r="AT51" s="3"/>
      <c r="AU51" s="3"/>
      <c r="AV51" s="3"/>
      <c r="AW51" s="3"/>
      <c r="AX51" s="3" t="e">
        <f>IF(OR(K51="x",#REF!="x",L51="x",G51="x",H51="x",M51="x",N51="x"),"x","")</f>
        <v>#REF!</v>
      </c>
      <c r="AY51" s="143" t="e">
        <f>IF(OR(K51="x",#REF!="x",L51="x",G51="x",H51="x",M51="x",N51="x"),"x","")</f>
        <v>#REF!</v>
      </c>
      <c r="AZ51" s="3" t="e">
        <f>IF(OR(K51="x",#REF!="x",L51="x",G51="x",H51="x",M51="x"),"x","")</f>
        <v>#REF!</v>
      </c>
      <c r="BA51" s="3" t="e">
        <f>IF(OR(K51="x",#REF!="x",H51="x"),"x","")</f>
        <v>#REF!</v>
      </c>
      <c r="BB51" s="3" t="str">
        <f t="shared" si="6"/>
        <v/>
      </c>
      <c r="BC51" s="3"/>
      <c r="BD51" s="3"/>
      <c r="BE51" s="182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205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50"/>
      <c r="CQ51" s="98" t="str">
        <f>IF(U51="","1",IF(U51="x","0",VLOOKUP(U51,'Risico-matrix'!$K$4:$M$107,3,)))</f>
        <v>1</v>
      </c>
      <c r="CR51" s="98" t="str">
        <f>IF(V51="","1",IF(V51="x","0",VLOOKUP(V51,'Risico-matrix'!$K$4:$M$107,3,)))</f>
        <v>1</v>
      </c>
      <c r="CS51" s="98" t="str">
        <f>IF(W51="","1",IF(W51="x","0",VLOOKUP(W51,'Risico-matrix'!$K$4:$M$107,3,)))</f>
        <v>1</v>
      </c>
      <c r="CT51" s="98" t="str">
        <f>IF(X51="","1",IF(X51="x","0",VLOOKUP(X51,'Risico-matrix'!$K$4:$M$107,3,)))</f>
        <v>1</v>
      </c>
      <c r="CU51" s="98" t="str">
        <f>IF(Y51="","1",IF(Y51="x","0",VLOOKUP(Y51,'Risico-matrix'!$K$4:$M$107,3,)))</f>
        <v>1</v>
      </c>
      <c r="CV51" s="98" t="str">
        <f>IF(Z51="","1",IF(Z51="x","0",VLOOKUP(Z51,'Risico-matrix'!$K$4:$M$107,3,)))</f>
        <v>1</v>
      </c>
      <c r="CW51" s="98" t="str">
        <f>IF(AA51="","1",IF(AA51="x","0",VLOOKUP(AA51,'Risico-matrix'!$K$4:$M$107,3,)))</f>
        <v>1</v>
      </c>
      <c r="CX51" s="98" t="str">
        <f>IF(AB51="","1",IF(AB51="x","0",VLOOKUP(AB51,'Risico-matrix'!$K$4:$M$107,3,)))</f>
        <v>1</v>
      </c>
      <c r="CY51" s="98" t="str">
        <f>IF(AC51="","1",IF(AC51="x","0",VLOOKUP(AC51,'Risico-matrix'!$K$4:$M$107,3,)))</f>
        <v>1</v>
      </c>
      <c r="CZ51" s="98" t="str">
        <f>IF(AD51="","1",IF(AD51="x","0",VLOOKUP(AD51,'Risico-matrix'!$K$4:$M$107,3,)))</f>
        <v>1</v>
      </c>
      <c r="DA51" s="1">
        <f t="shared" si="8"/>
        <v>10</v>
      </c>
    </row>
    <row r="52" spans="1:105" hidden="1" x14ac:dyDescent="0.25">
      <c r="A52" s="46" t="s">
        <v>1328</v>
      </c>
      <c r="B52" s="47">
        <v>9100</v>
      </c>
      <c r="C52" s="47">
        <v>42059</v>
      </c>
      <c r="D52" s="3" t="s">
        <v>1175</v>
      </c>
      <c r="E52" s="3" t="s">
        <v>862</v>
      </c>
      <c r="F52" s="3"/>
      <c r="G52" s="3"/>
      <c r="H52" s="3"/>
      <c r="I52" s="3"/>
      <c r="J52" s="3"/>
      <c r="K52" s="3"/>
      <c r="L52" s="3"/>
      <c r="M52" s="3"/>
      <c r="N52" s="3"/>
      <c r="O52" s="3" t="s">
        <v>875</v>
      </c>
      <c r="P52" s="3" t="s">
        <v>92</v>
      </c>
      <c r="Q52" s="3" t="s">
        <v>1008</v>
      </c>
      <c r="R52" s="3" t="s">
        <v>863</v>
      </c>
      <c r="S52" s="48"/>
      <c r="T52" s="3" t="s">
        <v>979</v>
      </c>
      <c r="U52" s="3" t="s">
        <v>1449</v>
      </c>
      <c r="V52" s="3" t="s">
        <v>1449</v>
      </c>
      <c r="W52" s="3" t="s">
        <v>1449</v>
      </c>
      <c r="X52" s="3" t="s">
        <v>1449</v>
      </c>
      <c r="Y52" s="3" t="s">
        <v>1449</v>
      </c>
      <c r="Z52" s="3" t="s">
        <v>1449</v>
      </c>
      <c r="AA52" s="3" t="s">
        <v>1449</v>
      </c>
      <c r="AB52" s="3" t="s">
        <v>1449</v>
      </c>
      <c r="AC52" s="3" t="s">
        <v>1449</v>
      </c>
      <c r="AD52" s="3" t="s">
        <v>1449</v>
      </c>
      <c r="AE52" s="3"/>
      <c r="AF52" s="49"/>
      <c r="AG52" s="3">
        <f t="shared" si="0"/>
        <v>10</v>
      </c>
      <c r="AH52" s="3"/>
      <c r="AI52" s="3"/>
      <c r="AJ52" s="3">
        <f t="shared" si="1"/>
        <v>0</v>
      </c>
      <c r="AK52" s="136"/>
      <c r="AL52" s="3" t="s">
        <v>95</v>
      </c>
      <c r="AM52" s="59"/>
      <c r="AN52" s="42"/>
      <c r="AO52" s="3" t="s">
        <v>1627</v>
      </c>
      <c r="AP52" s="44"/>
      <c r="AQ52" s="44"/>
      <c r="AR52" s="49"/>
      <c r="AS52" s="3"/>
      <c r="AT52" s="3"/>
      <c r="AU52" s="3"/>
      <c r="AV52" s="3"/>
      <c r="AW52" s="3"/>
      <c r="AX52" s="3" t="str">
        <f>IF(OR(K52="x",J49="x",L52="x",G52="x",H52="x",M52="x",N52="x"),"x","")</f>
        <v/>
      </c>
      <c r="AY52" s="143" t="str">
        <f>IF(OR(K52="x",J49="x",L52="x",G52="x",H52="x",M52="x",N52="x"),"x","")</f>
        <v/>
      </c>
      <c r="AZ52" s="3" t="str">
        <f>IF(OR(K52="x",J49="x",L52="x",G52="x",H52="x",M52="x"),"x","")</f>
        <v/>
      </c>
      <c r="BA52" s="3" t="str">
        <f>IF(OR(K52="x",J49="x",H52="x"),"x","")</f>
        <v/>
      </c>
      <c r="BB52" s="3" t="str">
        <f t="shared" si="6"/>
        <v/>
      </c>
      <c r="BC52" s="3"/>
      <c r="BD52" s="3"/>
      <c r="BE52" s="182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205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50"/>
      <c r="CQ52" s="98" t="str">
        <f>IF(U52="","1",IF(U52="x","0",VLOOKUP(U52,'Risico-matrix'!$K$4:$M$107,3,)))</f>
        <v>1</v>
      </c>
      <c r="CR52" s="98" t="str">
        <f>IF(V52="","1",IF(V52="x","0",VLOOKUP(V52,'Risico-matrix'!$K$4:$M$107,3,)))</f>
        <v>1</v>
      </c>
      <c r="CS52" s="98" t="str">
        <f>IF(W52="","1",IF(W52="x","0",VLOOKUP(W52,'Risico-matrix'!$K$4:$M$107,3,)))</f>
        <v>1</v>
      </c>
      <c r="CT52" s="98" t="str">
        <f>IF(X52="","1",IF(X52="x","0",VLOOKUP(X52,'Risico-matrix'!$K$4:$M$107,3,)))</f>
        <v>1</v>
      </c>
      <c r="CU52" s="98" t="str">
        <f>IF(Y52="","1",IF(Y52="x","0",VLOOKUP(Y52,'Risico-matrix'!$K$4:$M$107,3,)))</f>
        <v>1</v>
      </c>
      <c r="CV52" s="98" t="str">
        <f>IF(Z52="","1",IF(Z52="x","0",VLOOKUP(Z52,'Risico-matrix'!$K$4:$M$107,3,)))</f>
        <v>1</v>
      </c>
      <c r="CW52" s="98" t="str">
        <f>IF(AA52="","1",IF(AA52="x","0",VLOOKUP(AA52,'Risico-matrix'!$K$4:$M$107,3,)))</f>
        <v>1</v>
      </c>
      <c r="CX52" s="98" t="str">
        <f>IF(AB52="","1",IF(AB52="x","0",VLOOKUP(AB52,'Risico-matrix'!$K$4:$M$107,3,)))</f>
        <v>1</v>
      </c>
      <c r="CY52" s="98" t="str">
        <f>IF(AC52="","1",IF(AC52="x","0",VLOOKUP(AC52,'Risico-matrix'!$K$4:$M$107,3,)))</f>
        <v>1</v>
      </c>
      <c r="CZ52" s="98" t="str">
        <f>IF(AD52="","1",IF(AD52="x","0",VLOOKUP(AD52,'Risico-matrix'!$K$4:$M$107,3,)))</f>
        <v>1</v>
      </c>
      <c r="DA52" s="1">
        <f t="shared" si="8"/>
        <v>10</v>
      </c>
    </row>
    <row r="53" spans="1:105" hidden="1" x14ac:dyDescent="0.25">
      <c r="A53" s="46" t="s">
        <v>1027</v>
      </c>
      <c r="B53" s="47">
        <v>100063</v>
      </c>
      <c r="C53" s="47">
        <v>42438</v>
      </c>
      <c r="D53" s="3" t="s">
        <v>900</v>
      </c>
      <c r="E53" s="3"/>
      <c r="F53" s="3"/>
      <c r="G53" s="3" t="s">
        <v>862</v>
      </c>
      <c r="H53" s="3"/>
      <c r="I53" s="3"/>
      <c r="J53" s="3" t="s">
        <v>862</v>
      </c>
      <c r="K53" s="3"/>
      <c r="L53" s="3"/>
      <c r="M53" s="3"/>
      <c r="N53" s="3"/>
      <c r="O53" s="3" t="s">
        <v>88</v>
      </c>
      <c r="P53" s="3" t="s">
        <v>93</v>
      </c>
      <c r="Q53" s="3">
        <v>1.05</v>
      </c>
      <c r="R53" s="3">
        <v>2.5</v>
      </c>
      <c r="S53" s="48" t="s">
        <v>1028</v>
      </c>
      <c r="T53" s="3">
        <v>39</v>
      </c>
      <c r="U53" s="3" t="s">
        <v>138</v>
      </c>
      <c r="V53" s="3" t="s">
        <v>153</v>
      </c>
      <c r="W53" s="3" t="s">
        <v>196</v>
      </c>
      <c r="X53" s="3" t="s">
        <v>1449</v>
      </c>
      <c r="Y53" s="3" t="s">
        <v>1449</v>
      </c>
      <c r="Z53" s="3" t="s">
        <v>1449</v>
      </c>
      <c r="AA53" s="3" t="s">
        <v>1449</v>
      </c>
      <c r="AB53" s="3" t="s">
        <v>1449</v>
      </c>
      <c r="AC53" s="3" t="s">
        <v>1449</v>
      </c>
      <c r="AD53" s="3" t="s">
        <v>1449</v>
      </c>
      <c r="AE53" s="3"/>
      <c r="AF53" s="49" t="s">
        <v>1485</v>
      </c>
      <c r="AG53" s="3">
        <f t="shared" si="0"/>
        <v>22</v>
      </c>
      <c r="AH53" s="3"/>
      <c r="AI53" s="3"/>
      <c r="AJ53" s="3">
        <f t="shared" si="1"/>
        <v>0</v>
      </c>
      <c r="AK53" s="136"/>
      <c r="AL53" s="3" t="s">
        <v>95</v>
      </c>
      <c r="AM53" s="59"/>
      <c r="AN53" s="42">
        <v>1</v>
      </c>
      <c r="AO53" s="3" t="s">
        <v>1621</v>
      </c>
      <c r="AP53" s="44"/>
      <c r="AQ53" s="44"/>
      <c r="AR53" s="49" t="s">
        <v>1621</v>
      </c>
      <c r="AS53" s="3"/>
      <c r="AT53" s="3"/>
      <c r="AU53" s="3"/>
      <c r="AV53" s="3"/>
      <c r="AW53" s="3"/>
      <c r="AX53" s="3" t="str">
        <f>IF(OR(K53="x",J50="x",L53="x",G53="x",H53="x",M53="x",N53="x"),"x","")</f>
        <v>x</v>
      </c>
      <c r="AY53" s="143" t="str">
        <f>IF(OR(K53="x",J50="x",L53="x",G53="x",H53="x",M53="x",N53="x"),"x","")</f>
        <v>x</v>
      </c>
      <c r="AZ53" s="3" t="str">
        <f>IF(OR(K53="x",J50="x",L53="x",G53="x",H53="x",M53="x"),"x","")</f>
        <v>x</v>
      </c>
      <c r="BA53" s="3" t="str">
        <f>IF(OR(K53="x",J50="x",H53="x"),"x","")</f>
        <v/>
      </c>
      <c r="BB53" s="3" t="str">
        <f t="shared" si="6"/>
        <v>x</v>
      </c>
      <c r="BC53" s="3"/>
      <c r="BD53" s="3"/>
      <c r="BE53" s="182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205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50"/>
      <c r="CQ53" s="98">
        <f>IF(U53="","1",IF(U53="x","0",VLOOKUP(U53,'Risico-matrix'!$K$4:$M$107,3,)))</f>
        <v>0</v>
      </c>
      <c r="CR53" s="98">
        <f>IF(V53="","1",IF(V53="x","0",VLOOKUP(V53,'Risico-matrix'!$K$4:$M$107,3,)))</f>
        <v>0</v>
      </c>
      <c r="CS53" s="98">
        <f>IF(W53="","1",IF(W53="x","0",VLOOKUP(W53,'Risico-matrix'!$K$4:$M$107,3,)))</f>
        <v>15</v>
      </c>
      <c r="CT53" s="98" t="str">
        <f>IF(X53="","1",IF(X53="x","0",VLOOKUP(X53,'Risico-matrix'!$K$4:$M$107,3,)))</f>
        <v>1</v>
      </c>
      <c r="CU53" s="98" t="str">
        <f>IF(Y53="","1",IF(Y53="x","0",VLOOKUP(Y53,'Risico-matrix'!$K$4:$M$107,3,)))</f>
        <v>1</v>
      </c>
      <c r="CV53" s="98" t="str">
        <f>IF(Z53="","1",IF(Z53="x","0",VLOOKUP(Z53,'Risico-matrix'!$K$4:$M$107,3,)))</f>
        <v>1</v>
      </c>
      <c r="CW53" s="98" t="str">
        <f>IF(AA53="","1",IF(AA53="x","0",VLOOKUP(AA53,'Risico-matrix'!$K$4:$M$107,3,)))</f>
        <v>1</v>
      </c>
      <c r="CX53" s="98" t="str">
        <f>IF(AB53="","1",IF(AB53="x","0",VLOOKUP(AB53,'Risico-matrix'!$K$4:$M$107,3,)))</f>
        <v>1</v>
      </c>
      <c r="CY53" s="98" t="str">
        <f>IF(AC53="","1",IF(AC53="x","0",VLOOKUP(AC53,'Risico-matrix'!$K$4:$M$107,3,)))</f>
        <v>1</v>
      </c>
      <c r="CZ53" s="98" t="str">
        <f>IF(AD53="","1",IF(AD53="x","0",VLOOKUP(AD53,'Risico-matrix'!$K$4:$M$107,3,)))</f>
        <v>1</v>
      </c>
      <c r="DA53" s="1">
        <f t="shared" si="8"/>
        <v>22</v>
      </c>
    </row>
    <row r="54" spans="1:105" hidden="1" x14ac:dyDescent="0.25">
      <c r="A54" s="46" t="s">
        <v>989</v>
      </c>
      <c r="B54" s="47">
        <v>100062</v>
      </c>
      <c r="C54" s="47">
        <v>41227</v>
      </c>
      <c r="D54" s="3" t="s">
        <v>900</v>
      </c>
      <c r="E54" s="3"/>
      <c r="F54" s="3"/>
      <c r="G54" s="3" t="s">
        <v>862</v>
      </c>
      <c r="H54" s="3"/>
      <c r="I54" s="3"/>
      <c r="J54" s="3" t="s">
        <v>862</v>
      </c>
      <c r="K54" s="3"/>
      <c r="L54" s="3"/>
      <c r="M54" s="3"/>
      <c r="N54" s="3"/>
      <c r="O54" s="3" t="s">
        <v>88</v>
      </c>
      <c r="P54" s="3" t="s">
        <v>93</v>
      </c>
      <c r="Q54" s="3">
        <v>1.05</v>
      </c>
      <c r="R54" s="3">
        <v>2.5</v>
      </c>
      <c r="S54" s="48">
        <v>117.9</v>
      </c>
      <c r="T54" s="3">
        <v>39</v>
      </c>
      <c r="U54" s="3" t="s">
        <v>138</v>
      </c>
      <c r="V54" s="3" t="s">
        <v>153</v>
      </c>
      <c r="W54" s="3" t="s">
        <v>196</v>
      </c>
      <c r="X54" s="3" t="s">
        <v>1449</v>
      </c>
      <c r="Y54" s="3" t="s">
        <v>1449</v>
      </c>
      <c r="Z54" s="3" t="s">
        <v>1449</v>
      </c>
      <c r="AA54" s="3" t="s">
        <v>1449</v>
      </c>
      <c r="AB54" s="3" t="s">
        <v>1449</v>
      </c>
      <c r="AC54" s="3" t="s">
        <v>1449</v>
      </c>
      <c r="AD54" s="3" t="s">
        <v>1449</v>
      </c>
      <c r="AE54" s="3"/>
      <c r="AF54" s="49" t="s">
        <v>1481</v>
      </c>
      <c r="AG54" s="3">
        <f t="shared" si="0"/>
        <v>22</v>
      </c>
      <c r="AH54" s="3"/>
      <c r="AI54" s="3"/>
      <c r="AJ54" s="3">
        <f t="shared" si="1"/>
        <v>0</v>
      </c>
      <c r="AK54" s="136"/>
      <c r="AL54" s="3" t="s">
        <v>95</v>
      </c>
      <c r="AM54" s="59"/>
      <c r="AN54" s="42">
        <v>1</v>
      </c>
      <c r="AO54" s="3" t="s">
        <v>1621</v>
      </c>
      <c r="AP54" s="44"/>
      <c r="AQ54" s="44"/>
      <c r="AR54" s="49" t="s">
        <v>1621</v>
      </c>
      <c r="AS54" s="3"/>
      <c r="AT54" s="3"/>
      <c r="AU54" s="3"/>
      <c r="AV54" s="3"/>
      <c r="AW54" s="3"/>
      <c r="AX54" s="3" t="e">
        <f>IF(OR(K54="x",#REF!="x",L54="x",G54="x",H54="x",M54="x",N54="x"),"x","")</f>
        <v>#REF!</v>
      </c>
      <c r="AY54" s="143" t="e">
        <f>IF(OR(K54="x",#REF!="x",L54="x",G54="x",H54="x",M54="x",N54="x"),"x","")</f>
        <v>#REF!</v>
      </c>
      <c r="AZ54" s="3" t="e">
        <f>IF(OR(K54="x",#REF!="x",L54="x",G54="x",H54="x",M54="x"),"x","")</f>
        <v>#REF!</v>
      </c>
      <c r="BA54" s="3" t="e">
        <f>IF(OR(K54="x",#REF!="x",H54="x"),"x","")</f>
        <v>#REF!</v>
      </c>
      <c r="BB54" s="3" t="str">
        <f t="shared" si="6"/>
        <v>x</v>
      </c>
      <c r="BC54" s="3"/>
      <c r="BD54" s="3"/>
      <c r="BE54" s="182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205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50"/>
      <c r="CQ54" s="98">
        <f>IF(U54="","1",IF(U54="x","0",VLOOKUP(U54,'Risico-matrix'!$K$4:$M$107,3,)))</f>
        <v>0</v>
      </c>
      <c r="CR54" s="98">
        <f>IF(V54="","1",IF(V54="x","0",VLOOKUP(V54,'Risico-matrix'!$K$4:$M$107,3,)))</f>
        <v>0</v>
      </c>
      <c r="CS54" s="98">
        <f>IF(W54="","1",IF(W54="x","0",VLOOKUP(W54,'Risico-matrix'!$K$4:$M$107,3,)))</f>
        <v>15</v>
      </c>
      <c r="CT54" s="98" t="str">
        <f>IF(X54="","1",IF(X54="x","0",VLOOKUP(X54,'Risico-matrix'!$K$4:$M$107,3,)))</f>
        <v>1</v>
      </c>
      <c r="CU54" s="98" t="str">
        <f>IF(Y54="","1",IF(Y54="x","0",VLOOKUP(Y54,'Risico-matrix'!$K$4:$M$107,3,)))</f>
        <v>1</v>
      </c>
      <c r="CV54" s="98" t="str">
        <f>IF(Z54="","1",IF(Z54="x","0",VLOOKUP(Z54,'Risico-matrix'!$K$4:$M$107,3,)))</f>
        <v>1</v>
      </c>
      <c r="CW54" s="98" t="str">
        <f>IF(AA54="","1",IF(AA54="x","0",VLOOKUP(AA54,'Risico-matrix'!$K$4:$M$107,3,)))</f>
        <v>1</v>
      </c>
      <c r="CX54" s="98" t="str">
        <f>IF(AB54="","1",IF(AB54="x","0",VLOOKUP(AB54,'Risico-matrix'!$K$4:$M$107,3,)))</f>
        <v>1</v>
      </c>
      <c r="CY54" s="98" t="str">
        <f>IF(AC54="","1",IF(AC54="x","0",VLOOKUP(AC54,'Risico-matrix'!$K$4:$M$107,3,)))</f>
        <v>1</v>
      </c>
      <c r="CZ54" s="98" t="str">
        <f>IF(AD54="","1",IF(AD54="x","0",VLOOKUP(AD54,'Risico-matrix'!$K$4:$M$107,3,)))</f>
        <v>1</v>
      </c>
      <c r="DA54" s="1">
        <f t="shared" si="8"/>
        <v>22</v>
      </c>
    </row>
    <row r="55" spans="1:105" hidden="1" x14ac:dyDescent="0.25">
      <c r="A55" s="46" t="s">
        <v>1253</v>
      </c>
      <c r="B55" s="47"/>
      <c r="C55" s="47">
        <v>42115</v>
      </c>
      <c r="D55" s="3" t="s">
        <v>1254</v>
      </c>
      <c r="E55" s="3"/>
      <c r="F55" s="3"/>
      <c r="G55" s="3" t="s">
        <v>862</v>
      </c>
      <c r="H55" s="3"/>
      <c r="I55" s="3"/>
      <c r="J55" s="3"/>
      <c r="K55" s="3"/>
      <c r="L55" s="3" t="s">
        <v>862</v>
      </c>
      <c r="M55" s="3"/>
      <c r="N55" s="3"/>
      <c r="O55" s="3" t="s">
        <v>89</v>
      </c>
      <c r="P55" s="3" t="s">
        <v>90</v>
      </c>
      <c r="Q55" s="3">
        <v>0.61</v>
      </c>
      <c r="R55" s="3" t="s">
        <v>863</v>
      </c>
      <c r="S55" s="48"/>
      <c r="T55" s="3" t="s">
        <v>863</v>
      </c>
      <c r="U55" s="3" t="s">
        <v>135</v>
      </c>
      <c r="V55" s="3" t="s">
        <v>638</v>
      </c>
      <c r="W55" s="3" t="s">
        <v>200</v>
      </c>
      <c r="X55" s="3" t="s">
        <v>206</v>
      </c>
      <c r="Y55" s="3" t="s">
        <v>1449</v>
      </c>
      <c r="Z55" s="3" t="s">
        <v>1449</v>
      </c>
      <c r="AA55" s="3" t="s">
        <v>1449</v>
      </c>
      <c r="AB55" s="3" t="s">
        <v>1449</v>
      </c>
      <c r="AC55" s="3" t="s">
        <v>1449</v>
      </c>
      <c r="AD55" s="3" t="s">
        <v>1449</v>
      </c>
      <c r="AE55" s="3" t="s">
        <v>516</v>
      </c>
      <c r="AF55" s="49" t="s">
        <v>1551</v>
      </c>
      <c r="AG55" s="3">
        <f t="shared" si="0"/>
        <v>12</v>
      </c>
      <c r="AH55" s="3"/>
      <c r="AI55" s="3"/>
      <c r="AJ55" s="3">
        <f t="shared" si="1"/>
        <v>0</v>
      </c>
      <c r="AK55" s="136"/>
      <c r="AL55" s="3" t="s">
        <v>95</v>
      </c>
      <c r="AM55" s="59"/>
      <c r="AN55" s="42">
        <v>0.25</v>
      </c>
      <c r="AO55" s="3" t="s">
        <v>1623</v>
      </c>
      <c r="AP55" s="44"/>
      <c r="AQ55" s="44"/>
      <c r="AR55" s="49"/>
      <c r="AS55" s="3"/>
      <c r="AT55" s="3"/>
      <c r="AU55" s="3"/>
      <c r="AV55" s="3"/>
      <c r="AW55" s="3"/>
      <c r="AX55" s="3" t="str">
        <f>IF(OR(K55="x",J53="x",L55="x",G55="x",H55="x",M55="x",N55="x"),"x","")</f>
        <v>x</v>
      </c>
      <c r="AY55" s="143" t="str">
        <f>IF(OR(K55="x",J53="x",L55="x",G55="x",H55="x",M55="x",N55="x"),"x","")</f>
        <v>x</v>
      </c>
      <c r="AZ55" s="3" t="str">
        <f>IF(OR(K55="x",J53="x",L55="x",G55="x",H55="x",M55="x"),"x","")</f>
        <v>x</v>
      </c>
      <c r="BA55" s="3" t="str">
        <f>IF(OR(K55="x",J53="x",H55="x"),"x","")</f>
        <v>x</v>
      </c>
      <c r="BB55" s="3" t="str">
        <f t="shared" si="6"/>
        <v/>
      </c>
      <c r="BC55" s="3"/>
      <c r="BD55" s="3"/>
      <c r="BE55" s="182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205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50"/>
      <c r="CQ55" s="98">
        <f>IF(U55="","1",IF(U55="x","0",VLOOKUP(U55,'Risico-matrix'!$K$4:$M$107,3,)))</f>
        <v>0</v>
      </c>
      <c r="CR55" s="98">
        <f>IF(V55="","1",IF(V55="x","0",VLOOKUP(V55,'Risico-matrix'!$K$4:$M$107,3,)))</f>
        <v>0</v>
      </c>
      <c r="CS55" s="98">
        <f>IF(W55="","1",IF(W55="x","0",VLOOKUP(W55,'Risico-matrix'!$K$4:$M$107,3,)))</f>
        <v>3</v>
      </c>
      <c r="CT55" s="98">
        <f>IF(X55="","1",IF(X55="x","0",VLOOKUP(X55,'Risico-matrix'!$K$4:$M$107,3,)))</f>
        <v>3</v>
      </c>
      <c r="CU55" s="98" t="str">
        <f>IF(Y55="","1",IF(Y55="x","0",VLOOKUP(Y55,'Risico-matrix'!$K$4:$M$107,3,)))</f>
        <v>1</v>
      </c>
      <c r="CV55" s="98" t="str">
        <f>IF(Z55="","1",IF(Z55="x","0",VLOOKUP(Z55,'Risico-matrix'!$K$4:$M$107,3,)))</f>
        <v>1</v>
      </c>
      <c r="CW55" s="98" t="str">
        <f>IF(AA55="","1",IF(AA55="x","0",VLOOKUP(AA55,'Risico-matrix'!$K$4:$M$107,3,)))</f>
        <v>1</v>
      </c>
      <c r="CX55" s="98" t="str">
        <f>IF(AB55="","1",IF(AB55="x","0",VLOOKUP(AB55,'Risico-matrix'!$K$4:$M$107,3,)))</f>
        <v>1</v>
      </c>
      <c r="CY55" s="98" t="str">
        <f>IF(AC55="","1",IF(AC55="x","0",VLOOKUP(AC55,'Risico-matrix'!$K$4:$M$107,3,)))</f>
        <v>1</v>
      </c>
      <c r="CZ55" s="98" t="str">
        <f>IF(AD55="","1",IF(AD55="x","0",VLOOKUP(AD55,'Risico-matrix'!$K$4:$M$107,3,)))</f>
        <v>1</v>
      </c>
      <c r="DA55" s="1">
        <f t="shared" ref="DA55:DA111" si="17">CQ55+CR55+CS55+CT55+CU55+CV55+CW55+CX55+CY55+CZ55</f>
        <v>12</v>
      </c>
    </row>
    <row r="56" spans="1:105" hidden="1" x14ac:dyDescent="0.25">
      <c r="A56" s="46" t="s">
        <v>1297</v>
      </c>
      <c r="B56" s="47" t="s">
        <v>1298</v>
      </c>
      <c r="C56" s="47">
        <v>41872</v>
      </c>
      <c r="D56" s="3" t="s">
        <v>890</v>
      </c>
      <c r="E56" s="3"/>
      <c r="F56" s="3"/>
      <c r="G56" s="3"/>
      <c r="H56" s="3"/>
      <c r="I56" s="3"/>
      <c r="J56" s="3"/>
      <c r="K56" s="3"/>
      <c r="L56" s="3" t="s">
        <v>862</v>
      </c>
      <c r="M56" s="3"/>
      <c r="N56" s="3" t="s">
        <v>862</v>
      </c>
      <c r="O56" s="3" t="s">
        <v>89</v>
      </c>
      <c r="P56" s="3" t="s">
        <v>92</v>
      </c>
      <c r="Q56" s="3" t="s">
        <v>1299</v>
      </c>
      <c r="R56" s="3" t="s">
        <v>926</v>
      </c>
      <c r="S56" s="48"/>
      <c r="T56" s="3" t="s">
        <v>876</v>
      </c>
      <c r="U56" s="3" t="s">
        <v>191</v>
      </c>
      <c r="V56" s="3" t="s">
        <v>200</v>
      </c>
      <c r="W56" s="3" t="s">
        <v>205</v>
      </c>
      <c r="X56" s="3" t="s">
        <v>263</v>
      </c>
      <c r="Y56" s="3" t="s">
        <v>1449</v>
      </c>
      <c r="Z56" s="3" t="s">
        <v>1449</v>
      </c>
      <c r="AA56" s="3" t="s">
        <v>1449</v>
      </c>
      <c r="AB56" s="3" t="s">
        <v>1449</v>
      </c>
      <c r="AC56" s="3" t="s">
        <v>1449</v>
      </c>
      <c r="AD56" s="3" t="s">
        <v>1449</v>
      </c>
      <c r="AE56" s="3" t="s">
        <v>500</v>
      </c>
      <c r="AF56" s="49" t="s">
        <v>1564</v>
      </c>
      <c r="AG56" s="3">
        <f t="shared" si="0"/>
        <v>19</v>
      </c>
      <c r="AH56" s="3"/>
      <c r="AI56" s="3"/>
      <c r="AJ56" s="3">
        <f t="shared" si="1"/>
        <v>0</v>
      </c>
      <c r="AK56" s="136"/>
      <c r="AL56" s="3" t="s">
        <v>95</v>
      </c>
      <c r="AM56" s="59"/>
      <c r="AN56" s="42"/>
      <c r="AO56" s="3" t="s">
        <v>1626</v>
      </c>
      <c r="AP56" s="44"/>
      <c r="AQ56" s="44">
        <v>26.1</v>
      </c>
      <c r="AR56" s="49"/>
      <c r="AS56" s="3"/>
      <c r="AT56" s="3"/>
      <c r="AU56" s="3"/>
      <c r="AV56" s="3"/>
      <c r="AW56" s="3"/>
      <c r="AX56" s="3" t="e">
        <f>IF(OR(K56="x",#REF!="x",L56="x",G56="x",H56="x",M56="x",N56="x"),"x","")</f>
        <v>#REF!</v>
      </c>
      <c r="AY56" s="143" t="e">
        <f>IF(OR(K56="x",#REF!="x",L56="x",G56="x",H56="x",M56="x",N56="x"),"x","")</f>
        <v>#REF!</v>
      </c>
      <c r="AZ56" s="3" t="e">
        <f>IF(OR(K56="x",#REF!="x",L56="x",G56="x",H56="x",M56="x"),"x","")</f>
        <v>#REF!</v>
      </c>
      <c r="BA56" s="3" t="e">
        <f>IF(OR(K56="x",#REF!="x",H56="x"),"x","")</f>
        <v>#REF!</v>
      </c>
      <c r="BB56" s="3" t="str">
        <f t="shared" si="6"/>
        <v/>
      </c>
      <c r="BC56" s="3"/>
      <c r="BD56" s="3"/>
      <c r="BE56" s="182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205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50"/>
      <c r="CQ56" s="98">
        <f>IF(U56="","1",IF(U56="x","0",VLOOKUP(U56,'Risico-matrix'!$K$4:$M$107,3,)))</f>
        <v>7</v>
      </c>
      <c r="CR56" s="98">
        <f>IF(V56="","1",IF(V56="x","0",VLOOKUP(V56,'Risico-matrix'!$K$4:$M$107,3,)))</f>
        <v>3</v>
      </c>
      <c r="CS56" s="98">
        <f>IF(W56="","1",IF(W56="x","0",VLOOKUP(W56,'Risico-matrix'!$K$4:$M$107,3,)))</f>
        <v>3</v>
      </c>
      <c r="CT56" s="98">
        <f>IF(X56="","1",IF(X56="x","0",VLOOKUP(X56,'Risico-matrix'!$K$4:$M$107,3,)))</f>
        <v>0</v>
      </c>
      <c r="CU56" s="98" t="str">
        <f>IF(Y56="","1",IF(Y56="x","0",VLOOKUP(Y56,'Risico-matrix'!$K$4:$M$107,3,)))</f>
        <v>1</v>
      </c>
      <c r="CV56" s="98" t="str">
        <f>IF(Z56="","1",IF(Z56="x","0",VLOOKUP(Z56,'Risico-matrix'!$K$4:$M$107,3,)))</f>
        <v>1</v>
      </c>
      <c r="CW56" s="98" t="str">
        <f>IF(AA56="","1",IF(AA56="x","0",VLOOKUP(AA56,'Risico-matrix'!$K$4:$M$107,3,)))</f>
        <v>1</v>
      </c>
      <c r="CX56" s="98" t="str">
        <f>IF(AB56="","1",IF(AB56="x","0",VLOOKUP(AB56,'Risico-matrix'!$K$4:$M$107,3,)))</f>
        <v>1</v>
      </c>
      <c r="CY56" s="98" t="str">
        <f>IF(AC56="","1",IF(AC56="x","0",VLOOKUP(AC56,'Risico-matrix'!$K$4:$M$107,3,)))</f>
        <v>1</v>
      </c>
      <c r="CZ56" s="98" t="str">
        <f>IF(AD56="","1",IF(AD56="x","0",VLOOKUP(AD56,'Risico-matrix'!$K$4:$M$107,3,)))</f>
        <v>1</v>
      </c>
      <c r="DA56" s="1">
        <f t="shared" si="17"/>
        <v>19</v>
      </c>
    </row>
    <row r="57" spans="1:105" hidden="1" x14ac:dyDescent="0.25">
      <c r="A57" s="46" t="s">
        <v>1421</v>
      </c>
      <c r="B57" s="47"/>
      <c r="C57" s="47"/>
      <c r="D57" s="3" t="s">
        <v>1422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8"/>
      <c r="T57" s="3"/>
      <c r="U57" s="3" t="s">
        <v>1449</v>
      </c>
      <c r="V57" s="3" t="s">
        <v>1449</v>
      </c>
      <c r="W57" s="3" t="s">
        <v>1449</v>
      </c>
      <c r="X57" s="3" t="s">
        <v>1449</v>
      </c>
      <c r="Y57" s="3" t="s">
        <v>1449</v>
      </c>
      <c r="Z57" s="3" t="s">
        <v>1449</v>
      </c>
      <c r="AA57" s="3" t="s">
        <v>1449</v>
      </c>
      <c r="AB57" s="3" t="s">
        <v>1449</v>
      </c>
      <c r="AC57" s="3" t="s">
        <v>1449</v>
      </c>
      <c r="AD57" s="3" t="s">
        <v>1449</v>
      </c>
      <c r="AE57" s="3"/>
      <c r="AF57" s="49"/>
      <c r="AG57" s="3">
        <f t="shared" si="0"/>
        <v>10</v>
      </c>
      <c r="AH57" s="3"/>
      <c r="AI57" s="3"/>
      <c r="AJ57" s="3">
        <f t="shared" si="1"/>
        <v>0</v>
      </c>
      <c r="AK57" s="136"/>
      <c r="AL57" s="3" t="s">
        <v>95</v>
      </c>
      <c r="AM57" s="59"/>
      <c r="AN57" s="42">
        <v>0.6</v>
      </c>
      <c r="AO57" s="3" t="s">
        <v>1627</v>
      </c>
      <c r="AP57" s="44"/>
      <c r="AQ57" s="44"/>
      <c r="AR57" s="49"/>
      <c r="AS57" s="3"/>
      <c r="AT57" s="3"/>
      <c r="AU57" s="3"/>
      <c r="AV57" s="3"/>
      <c r="AW57" s="3"/>
      <c r="AX57" s="3" t="str">
        <f>IF(OR(K57="x",J54="x",L57="x",G57="x",H57="x",M57="x",N57="x"),"x","")</f>
        <v>x</v>
      </c>
      <c r="AY57" s="143" t="str">
        <f>IF(OR(K57="x",J54="x",L57="x",G57="x",H57="x",M57="x",N57="x"),"x","")</f>
        <v>x</v>
      </c>
      <c r="AZ57" s="3" t="str">
        <f>IF(OR(K57="x",J54="x",L57="x",G57="x",H57="x",M57="x"),"x","")</f>
        <v>x</v>
      </c>
      <c r="BA57" s="3" t="str">
        <f>IF(OR(K57="x",J54="x",H57="x"),"x","")</f>
        <v>x</v>
      </c>
      <c r="BB57" s="3" t="str">
        <f t="shared" si="6"/>
        <v/>
      </c>
      <c r="BC57" s="3"/>
      <c r="BD57" s="3"/>
      <c r="BE57" s="182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205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50"/>
      <c r="CQ57" s="98" t="str">
        <f>IF(U57="","1",IF(U57="x","0",VLOOKUP(U57,'Risico-matrix'!$K$4:$M$107,3,)))</f>
        <v>1</v>
      </c>
      <c r="CR57" s="98" t="str">
        <f>IF(V57="","1",IF(V57="x","0",VLOOKUP(V57,'Risico-matrix'!$K$4:$M$107,3,)))</f>
        <v>1</v>
      </c>
      <c r="CS57" s="98" t="str">
        <f>IF(W57="","1",IF(W57="x","0",VLOOKUP(W57,'Risico-matrix'!$K$4:$M$107,3,)))</f>
        <v>1</v>
      </c>
      <c r="CT57" s="98" t="str">
        <f>IF(X57="","1",IF(X57="x","0",VLOOKUP(X57,'Risico-matrix'!$K$4:$M$107,3,)))</f>
        <v>1</v>
      </c>
      <c r="CU57" s="98" t="str">
        <f>IF(Y57="","1",IF(Y57="x","0",VLOOKUP(Y57,'Risico-matrix'!$K$4:$M$107,3,)))</f>
        <v>1</v>
      </c>
      <c r="CV57" s="98" t="str">
        <f>IF(Z57="","1",IF(Z57="x","0",VLOOKUP(Z57,'Risico-matrix'!$K$4:$M$107,3,)))</f>
        <v>1</v>
      </c>
      <c r="CW57" s="98" t="str">
        <f>IF(AA57="","1",IF(AA57="x","0",VLOOKUP(AA57,'Risico-matrix'!$K$4:$M$107,3,)))</f>
        <v>1</v>
      </c>
      <c r="CX57" s="98" t="str">
        <f>IF(AB57="","1",IF(AB57="x","0",VLOOKUP(AB57,'Risico-matrix'!$K$4:$M$107,3,)))</f>
        <v>1</v>
      </c>
      <c r="CY57" s="98" t="str">
        <f>IF(AC57="","1",IF(AC57="x","0",VLOOKUP(AC57,'Risico-matrix'!$K$4:$M$107,3,)))</f>
        <v>1</v>
      </c>
      <c r="CZ57" s="98" t="str">
        <f>IF(AD57="","1",IF(AD57="x","0",VLOOKUP(AD57,'Risico-matrix'!$K$4:$M$107,3,)))</f>
        <v>1</v>
      </c>
      <c r="DA57" s="1">
        <f t="shared" si="17"/>
        <v>10</v>
      </c>
    </row>
    <row r="58" spans="1:105" hidden="1" x14ac:dyDescent="0.25">
      <c r="A58" s="46" t="s">
        <v>985</v>
      </c>
      <c r="B58" s="47"/>
      <c r="C58" s="47">
        <v>41957</v>
      </c>
      <c r="D58" s="3" t="s">
        <v>1381</v>
      </c>
      <c r="E58" s="3"/>
      <c r="F58" s="3"/>
      <c r="G58" s="3"/>
      <c r="H58" s="3"/>
      <c r="I58" s="3"/>
      <c r="J58" s="3" t="s">
        <v>862</v>
      </c>
      <c r="K58" s="3"/>
      <c r="L58" s="3"/>
      <c r="M58" s="3"/>
      <c r="N58" s="3" t="s">
        <v>862</v>
      </c>
      <c r="O58" s="3" t="s">
        <v>88</v>
      </c>
      <c r="P58" s="3" t="s">
        <v>93</v>
      </c>
      <c r="Q58" s="3">
        <v>1.044</v>
      </c>
      <c r="R58" s="3" t="s">
        <v>108</v>
      </c>
      <c r="S58" s="48"/>
      <c r="T58" s="3" t="s">
        <v>108</v>
      </c>
      <c r="U58" s="3" t="s">
        <v>197</v>
      </c>
      <c r="V58" s="3" t="s">
        <v>199</v>
      </c>
      <c r="W58" s="3" t="s">
        <v>262</v>
      </c>
      <c r="X58" s="3" t="s">
        <v>264</v>
      </c>
      <c r="Y58" s="3" t="s">
        <v>1449</v>
      </c>
      <c r="Z58" s="3" t="s">
        <v>1449</v>
      </c>
      <c r="AA58" s="3" t="s">
        <v>1449</v>
      </c>
      <c r="AB58" s="3" t="s">
        <v>1449</v>
      </c>
      <c r="AC58" s="3" t="s">
        <v>1449</v>
      </c>
      <c r="AD58" s="3" t="s">
        <v>1449</v>
      </c>
      <c r="AE58" s="3" t="s">
        <v>1609</v>
      </c>
      <c r="AF58" s="49" t="s">
        <v>1480</v>
      </c>
      <c r="AG58" s="3">
        <f t="shared" si="0"/>
        <v>16</v>
      </c>
      <c r="AH58" s="3"/>
      <c r="AI58" s="3"/>
      <c r="AJ58" s="3">
        <f t="shared" si="1"/>
        <v>0</v>
      </c>
      <c r="AK58" s="136"/>
      <c r="AL58" s="3" t="s">
        <v>95</v>
      </c>
      <c r="AM58" s="59"/>
      <c r="AN58" s="42">
        <v>5</v>
      </c>
      <c r="AO58" s="3" t="s">
        <v>1627</v>
      </c>
      <c r="AP58" s="44"/>
      <c r="AQ58" s="44"/>
      <c r="AR58" s="49"/>
      <c r="AS58" s="3"/>
      <c r="AT58" s="3"/>
      <c r="AU58" s="3"/>
      <c r="AV58" s="3"/>
      <c r="AW58" s="3"/>
      <c r="AX58" s="3" t="e">
        <f>IF(OR(K58="x",#REF!="x",L58="x",G58="x",H58="x",M58="x",N58="x"),"x","")</f>
        <v>#REF!</v>
      </c>
      <c r="AY58" s="143" t="e">
        <f>IF(OR(K58="x",#REF!="x",L58="x",G58="x",H58="x",M58="x",N58="x"),"x","")</f>
        <v>#REF!</v>
      </c>
      <c r="AZ58" s="3" t="e">
        <f>IF(OR(K58="x",#REF!="x",L58="x",G58="x",H58="x",M58="x"),"x","")</f>
        <v>#REF!</v>
      </c>
      <c r="BA58" s="3" t="e">
        <f>IF(OR(K58="x",#REF!="x",H58="x"),"x","")</f>
        <v>#REF!</v>
      </c>
      <c r="BB58" s="3" t="str">
        <f t="shared" si="6"/>
        <v>x</v>
      </c>
      <c r="BC58" s="3"/>
      <c r="BD58" s="3"/>
      <c r="BE58" s="182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205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50"/>
      <c r="CQ58" s="98">
        <f>IF(U58="","1",IF(U58="x","0",VLOOKUP(U58,'Risico-matrix'!$K$4:$M$107,3,)))</f>
        <v>3</v>
      </c>
      <c r="CR58" s="98">
        <f>IF(V58="","1",IF(V58="x","0",VLOOKUP(V58,'Risico-matrix'!$K$4:$M$107,3,)))</f>
        <v>7</v>
      </c>
      <c r="CS58" s="98">
        <f>IF(W58="","1",IF(W58="x","0",VLOOKUP(W58,'Risico-matrix'!$K$4:$M$107,3,)))</f>
        <v>0</v>
      </c>
      <c r="CT58" s="98">
        <f>IF(X58="","1",IF(X58="x","0",VLOOKUP(X58,'Risico-matrix'!$K$4:$M$107,3,)))</f>
        <v>0</v>
      </c>
      <c r="CU58" s="98" t="str">
        <f>IF(Y58="","1",IF(Y58="x","0",VLOOKUP(Y58,'Risico-matrix'!$K$4:$M$107,3,)))</f>
        <v>1</v>
      </c>
      <c r="CV58" s="98" t="str">
        <f>IF(Z58="","1",IF(Z58="x","0",VLOOKUP(Z58,'Risico-matrix'!$K$4:$M$107,3,)))</f>
        <v>1</v>
      </c>
      <c r="CW58" s="98" t="str">
        <f>IF(AA58="","1",IF(AA58="x","0",VLOOKUP(AA58,'Risico-matrix'!$K$4:$M$107,3,)))</f>
        <v>1</v>
      </c>
      <c r="CX58" s="98" t="str">
        <f>IF(AB58="","1",IF(AB58="x","0",VLOOKUP(AB58,'Risico-matrix'!$K$4:$M$107,3,)))</f>
        <v>1</v>
      </c>
      <c r="CY58" s="98" t="str">
        <f>IF(AC58="","1",IF(AC58="x","0",VLOOKUP(AC58,'Risico-matrix'!$K$4:$M$107,3,)))</f>
        <v>1</v>
      </c>
      <c r="CZ58" s="98" t="str">
        <f>IF(AD58="","1",IF(AD58="x","0",VLOOKUP(AD58,'Risico-matrix'!$K$4:$M$107,3,)))</f>
        <v>1</v>
      </c>
      <c r="DA58" s="1">
        <f t="shared" si="17"/>
        <v>16</v>
      </c>
    </row>
    <row r="59" spans="1:105" hidden="1" x14ac:dyDescent="0.25">
      <c r="A59" s="46" t="s">
        <v>1122</v>
      </c>
      <c r="B59" s="47" t="s">
        <v>1123</v>
      </c>
      <c r="C59" s="47">
        <v>42632</v>
      </c>
      <c r="D59" s="3" t="s">
        <v>1013</v>
      </c>
      <c r="E59" s="3"/>
      <c r="F59" s="3"/>
      <c r="G59" s="3"/>
      <c r="H59" s="3"/>
      <c r="I59" s="3"/>
      <c r="J59" s="3"/>
      <c r="K59" s="3"/>
      <c r="L59" s="3" t="s">
        <v>862</v>
      </c>
      <c r="M59" s="3" t="s">
        <v>862</v>
      </c>
      <c r="N59" s="3"/>
      <c r="O59" s="3" t="s">
        <v>88</v>
      </c>
      <c r="P59" s="3" t="s">
        <v>93</v>
      </c>
      <c r="Q59" s="3" t="s">
        <v>863</v>
      </c>
      <c r="R59" s="3" t="s">
        <v>863</v>
      </c>
      <c r="S59" s="48" t="s">
        <v>863</v>
      </c>
      <c r="T59" s="3" t="s">
        <v>863</v>
      </c>
      <c r="U59" s="3" t="s">
        <v>191</v>
      </c>
      <c r="V59" s="3" t="s">
        <v>197</v>
      </c>
      <c r="W59" s="3" t="s">
        <v>198</v>
      </c>
      <c r="X59" s="3" t="s">
        <v>200</v>
      </c>
      <c r="Y59" s="3" t="s">
        <v>205</v>
      </c>
      <c r="Z59" s="3" t="s">
        <v>208</v>
      </c>
      <c r="AA59" s="3" t="s">
        <v>209</v>
      </c>
      <c r="AB59" s="3" t="s">
        <v>1449</v>
      </c>
      <c r="AC59" s="3" t="s">
        <v>1449</v>
      </c>
      <c r="AD59" s="3" t="s">
        <v>1449</v>
      </c>
      <c r="AE59" s="3"/>
      <c r="AF59" s="49" t="s">
        <v>1513</v>
      </c>
      <c r="AG59" s="3">
        <f t="shared" si="0"/>
        <v>48</v>
      </c>
      <c r="AH59" s="3"/>
      <c r="AI59" s="3"/>
      <c r="AJ59" s="3">
        <f t="shared" si="1"/>
        <v>0</v>
      </c>
      <c r="AK59" s="136"/>
      <c r="AL59" s="3"/>
      <c r="AM59" s="59"/>
      <c r="AN59" s="42">
        <v>5</v>
      </c>
      <c r="AO59" s="3" t="s">
        <v>1621</v>
      </c>
      <c r="AP59" s="44"/>
      <c r="AQ59" s="44"/>
      <c r="AR59" s="49" t="s">
        <v>1621</v>
      </c>
      <c r="AS59" s="3"/>
      <c r="AT59" s="3"/>
      <c r="AU59" s="3"/>
      <c r="AV59" s="3"/>
      <c r="AW59" s="3"/>
      <c r="AX59" s="3" t="str">
        <f>IF(OR(K59="x",J55="x",L59="x",G59="x",H59="x",M59="x",N59="x"),"x","")</f>
        <v>x</v>
      </c>
      <c r="AY59" s="143" t="str">
        <f>IF(OR(K59="x",J55="x",L59="x",G59="x",H59="x",M59="x",N59="x"),"x","")</f>
        <v>x</v>
      </c>
      <c r="AZ59" s="3" t="str">
        <f>IF(OR(K59="x",J55="x",L59="x",G59="x",H59="x",M59="x"),"x","")</f>
        <v>x</v>
      </c>
      <c r="BA59" s="3" t="str">
        <f>IF(OR(K59="x",J55="x",H59="x"),"x","")</f>
        <v/>
      </c>
      <c r="BB59" s="3" t="str">
        <f t="shared" si="6"/>
        <v/>
      </c>
      <c r="BC59" s="3"/>
      <c r="BD59" s="3"/>
      <c r="BE59" s="182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205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50"/>
      <c r="CQ59" s="98">
        <f>IF(U59="","1",IF(U59="x","0",VLOOKUP(U59,'Risico-matrix'!$K$4:$M$107,3,)))</f>
        <v>7</v>
      </c>
      <c r="CR59" s="98">
        <f>IF(V59="","1",IF(V59="x","0",VLOOKUP(V59,'Risico-matrix'!$K$4:$M$107,3,)))</f>
        <v>3</v>
      </c>
      <c r="CS59" s="98">
        <f>IF(W59="","1",IF(W59="x","0",VLOOKUP(W59,'Risico-matrix'!$K$4:$M$107,3,)))</f>
        <v>7</v>
      </c>
      <c r="CT59" s="98">
        <f>IF(X59="","1",IF(X59="x","0",VLOOKUP(X59,'Risico-matrix'!$K$4:$M$107,3,)))</f>
        <v>3</v>
      </c>
      <c r="CU59" s="98">
        <f>IF(Y59="","1",IF(Y59="x","0",VLOOKUP(Y59,'Risico-matrix'!$K$4:$M$107,3,)))</f>
        <v>3</v>
      </c>
      <c r="CV59" s="98">
        <f>IF(Z59="","1",IF(Z59="x","0",VLOOKUP(Z59,'Risico-matrix'!$K$4:$M$107,3,)))</f>
        <v>7</v>
      </c>
      <c r="CW59" s="98">
        <f>IF(AA59="","1",IF(AA59="x","0",VLOOKUP(AA59,'Risico-matrix'!$K$4:$M$107,3,)))</f>
        <v>15</v>
      </c>
      <c r="CX59" s="98" t="str">
        <f>IF(AB59="","1",IF(AB59="x","0",VLOOKUP(AB59,'Risico-matrix'!$K$4:$M$107,3,)))</f>
        <v>1</v>
      </c>
      <c r="CY59" s="98" t="str">
        <f>IF(AC59="","1",IF(AC59="x","0",VLOOKUP(AC59,'Risico-matrix'!$K$4:$M$107,3,)))</f>
        <v>1</v>
      </c>
      <c r="CZ59" s="98" t="str">
        <f>IF(AD59="","1",IF(AD59="x","0",VLOOKUP(AD59,'Risico-matrix'!$K$4:$M$107,3,)))</f>
        <v>1</v>
      </c>
      <c r="DA59" s="1">
        <f t="shared" si="17"/>
        <v>48</v>
      </c>
    </row>
    <row r="60" spans="1:105" hidden="1" x14ac:dyDescent="0.25">
      <c r="A60" s="46" t="s">
        <v>1184</v>
      </c>
      <c r="B60" s="47">
        <v>10347</v>
      </c>
      <c r="C60" s="47">
        <v>41705</v>
      </c>
      <c r="D60" s="3" t="s">
        <v>1185</v>
      </c>
      <c r="E60" s="3"/>
      <c r="F60" s="3"/>
      <c r="G60" s="3" t="s">
        <v>862</v>
      </c>
      <c r="H60" s="3"/>
      <c r="I60" s="3"/>
      <c r="J60" s="3"/>
      <c r="K60" s="3"/>
      <c r="L60" s="3" t="s">
        <v>862</v>
      </c>
      <c r="M60" s="3"/>
      <c r="N60" s="3" t="s">
        <v>862</v>
      </c>
      <c r="O60" s="3" t="s">
        <v>88</v>
      </c>
      <c r="P60" s="3" t="s">
        <v>90</v>
      </c>
      <c r="Q60" s="3">
        <v>0.71199999999999997</v>
      </c>
      <c r="R60" s="3" t="s">
        <v>876</v>
      </c>
      <c r="S60" s="48"/>
      <c r="T60" s="3" t="s">
        <v>1186</v>
      </c>
      <c r="U60" s="3" t="s">
        <v>134</v>
      </c>
      <c r="V60" s="3" t="s">
        <v>638</v>
      </c>
      <c r="W60" s="3" t="s">
        <v>197</v>
      </c>
      <c r="X60" s="3" t="s">
        <v>200</v>
      </c>
      <c r="Y60" s="3" t="s">
        <v>206</v>
      </c>
      <c r="Z60" s="3" t="s">
        <v>264</v>
      </c>
      <c r="AA60" s="3" t="s">
        <v>1449</v>
      </c>
      <c r="AB60" s="3" t="s">
        <v>1449</v>
      </c>
      <c r="AC60" s="3" t="s">
        <v>1449</v>
      </c>
      <c r="AD60" s="3" t="s">
        <v>1449</v>
      </c>
      <c r="AE60" s="3"/>
      <c r="AF60" s="49" t="s">
        <v>1527</v>
      </c>
      <c r="AG60" s="3">
        <f t="shared" si="0"/>
        <v>13</v>
      </c>
      <c r="AH60" s="3"/>
      <c r="AI60" s="3"/>
      <c r="AJ60" s="3">
        <f t="shared" si="1"/>
        <v>0</v>
      </c>
      <c r="AK60" s="136"/>
      <c r="AL60" s="3" t="s">
        <v>95</v>
      </c>
      <c r="AM60" s="59"/>
      <c r="AN60" s="42">
        <v>0.5</v>
      </c>
      <c r="AO60" s="3" t="s">
        <v>1623</v>
      </c>
      <c r="AP60" s="44"/>
      <c r="AQ60" s="44"/>
      <c r="AR60" s="49"/>
      <c r="AS60" s="3"/>
      <c r="AT60" s="3"/>
      <c r="AU60" s="3"/>
      <c r="AV60" s="3"/>
      <c r="AW60" s="3"/>
      <c r="AX60" s="3" t="str">
        <f>IF(OR(K60="x",J56="x",L60="x",G60="x",H60="x",M60="x",N60="x"),"x","")</f>
        <v>x</v>
      </c>
      <c r="AY60" s="143" t="str">
        <f>IF(OR(K60="x",J56="x",L60="x",G60="x",H60="x",M60="x",N60="x"),"x","")</f>
        <v>x</v>
      </c>
      <c r="AZ60" s="3" t="str">
        <f>IF(OR(K60="x",J56="x",L60="x",G60="x",H60="x",M60="x"),"x","")</f>
        <v>x</v>
      </c>
      <c r="BA60" s="3" t="str">
        <f>IF(OR(K60="x",J56="x",H60="x"),"x","")</f>
        <v/>
      </c>
      <c r="BB60" s="3" t="str">
        <f t="shared" si="6"/>
        <v/>
      </c>
      <c r="BC60" s="3"/>
      <c r="BD60" s="3"/>
      <c r="BE60" s="182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205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50"/>
      <c r="CQ60" s="98">
        <f>IF(U60="","1",IF(U60="x","0",VLOOKUP(U60,'Risico-matrix'!$K$4:$M$107,3,)))</f>
        <v>0</v>
      </c>
      <c r="CR60" s="98">
        <f>IF(V60="","1",IF(V60="x","0",VLOOKUP(V60,'Risico-matrix'!$K$4:$M$107,3,)))</f>
        <v>0</v>
      </c>
      <c r="CS60" s="98">
        <f>IF(W60="","1",IF(W60="x","0",VLOOKUP(W60,'Risico-matrix'!$K$4:$M$107,3,)))</f>
        <v>3</v>
      </c>
      <c r="CT60" s="98">
        <f>IF(X60="","1",IF(X60="x","0",VLOOKUP(X60,'Risico-matrix'!$K$4:$M$107,3,)))</f>
        <v>3</v>
      </c>
      <c r="CU60" s="98">
        <f>IF(Y60="","1",IF(Y60="x","0",VLOOKUP(Y60,'Risico-matrix'!$K$4:$M$107,3,)))</f>
        <v>3</v>
      </c>
      <c r="CV60" s="98">
        <f>IF(Z60="","1",IF(Z60="x","0",VLOOKUP(Z60,'Risico-matrix'!$K$4:$M$107,3,)))</f>
        <v>0</v>
      </c>
      <c r="CW60" s="98" t="str">
        <f>IF(AA60="","1",IF(AA60="x","0",VLOOKUP(AA60,'Risico-matrix'!$K$4:$M$107,3,)))</f>
        <v>1</v>
      </c>
      <c r="CX60" s="98" t="str">
        <f>IF(AB60="","1",IF(AB60="x","0",VLOOKUP(AB60,'Risico-matrix'!$K$4:$M$107,3,)))</f>
        <v>1</v>
      </c>
      <c r="CY60" s="98" t="str">
        <f>IF(AC60="","1",IF(AC60="x","0",VLOOKUP(AC60,'Risico-matrix'!$K$4:$M$107,3,)))</f>
        <v>1</v>
      </c>
      <c r="CZ60" s="98" t="str">
        <f>IF(AD60="","1",IF(AD60="x","0",VLOOKUP(AD60,'Risico-matrix'!$K$4:$M$107,3,)))</f>
        <v>1</v>
      </c>
      <c r="DA60" s="1">
        <f t="shared" si="17"/>
        <v>13</v>
      </c>
    </row>
    <row r="61" spans="1:105" hidden="1" x14ac:dyDescent="0.25">
      <c r="A61" s="46" t="s">
        <v>1399</v>
      </c>
      <c r="B61" s="47"/>
      <c r="C61" s="47"/>
      <c r="D61" s="3" t="s">
        <v>1254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8"/>
      <c r="T61" s="3"/>
      <c r="U61" s="3" t="s">
        <v>1449</v>
      </c>
      <c r="V61" s="3" t="s">
        <v>1449</v>
      </c>
      <c r="W61" s="3" t="s">
        <v>1449</v>
      </c>
      <c r="X61" s="3" t="s">
        <v>1449</v>
      </c>
      <c r="Y61" s="3" t="s">
        <v>1449</v>
      </c>
      <c r="Z61" s="3" t="s">
        <v>1449</v>
      </c>
      <c r="AA61" s="3" t="s">
        <v>1449</v>
      </c>
      <c r="AB61" s="3" t="s">
        <v>1449</v>
      </c>
      <c r="AC61" s="3" t="s">
        <v>1449</v>
      </c>
      <c r="AD61" s="3" t="s">
        <v>1449</v>
      </c>
      <c r="AE61" s="3"/>
      <c r="AF61" s="49"/>
      <c r="AG61" s="3">
        <f t="shared" si="0"/>
        <v>10</v>
      </c>
      <c r="AH61" s="3"/>
      <c r="AI61" s="3"/>
      <c r="AJ61" s="3">
        <f t="shared" si="1"/>
        <v>0</v>
      </c>
      <c r="AK61" s="136"/>
      <c r="AL61" s="3" t="s">
        <v>95</v>
      </c>
      <c r="AM61" s="59"/>
      <c r="AN61" s="42">
        <v>2</v>
      </c>
      <c r="AO61" s="3" t="s">
        <v>1627</v>
      </c>
      <c r="AP61" s="44"/>
      <c r="AQ61" s="44"/>
      <c r="AR61" s="49"/>
      <c r="AS61" s="3"/>
      <c r="AT61" s="3"/>
      <c r="AU61" s="3"/>
      <c r="AV61" s="3"/>
      <c r="AW61" s="3"/>
      <c r="AX61" s="3" t="str">
        <f>IF(OR(K61="x",J57="x",L61="x",G61="x",H61="x",M61="x",N61="x"),"x","")</f>
        <v/>
      </c>
      <c r="AY61" s="143" t="str">
        <f>IF(OR(K61="x",J57="x",L61="x",G61="x",H61="x",M61="x",N61="x"),"x","")</f>
        <v/>
      </c>
      <c r="AZ61" s="3" t="str">
        <f>IF(OR(K61="x",J57="x",L61="x",G61="x",H61="x",M61="x"),"x","")</f>
        <v/>
      </c>
      <c r="BA61" s="3" t="str">
        <f>IF(OR(K61="x",J57="x",H61="x"),"x","")</f>
        <v/>
      </c>
      <c r="BB61" s="3" t="str">
        <f t="shared" si="6"/>
        <v/>
      </c>
      <c r="BC61" s="3"/>
      <c r="BD61" s="3"/>
      <c r="BE61" s="182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205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50"/>
      <c r="CQ61" s="98" t="str">
        <f>IF(U61="","1",IF(U61="x","0",VLOOKUP(U61,'Risico-matrix'!$K$4:$M$107,3,)))</f>
        <v>1</v>
      </c>
      <c r="CR61" s="98" t="str">
        <f>IF(V61="","1",IF(V61="x","0",VLOOKUP(V61,'Risico-matrix'!$K$4:$M$107,3,)))</f>
        <v>1</v>
      </c>
      <c r="CS61" s="98" t="str">
        <f>IF(W61="","1",IF(W61="x","0",VLOOKUP(W61,'Risico-matrix'!$K$4:$M$107,3,)))</f>
        <v>1</v>
      </c>
      <c r="CT61" s="98" t="str">
        <f>IF(X61="","1",IF(X61="x","0",VLOOKUP(X61,'Risico-matrix'!$K$4:$M$107,3,)))</f>
        <v>1</v>
      </c>
      <c r="CU61" s="98" t="str">
        <f>IF(Y61="","1",IF(Y61="x","0",VLOOKUP(Y61,'Risico-matrix'!$K$4:$M$107,3,)))</f>
        <v>1</v>
      </c>
      <c r="CV61" s="98" t="str">
        <f>IF(Z61="","1",IF(Z61="x","0",VLOOKUP(Z61,'Risico-matrix'!$K$4:$M$107,3,)))</f>
        <v>1</v>
      </c>
      <c r="CW61" s="98" t="str">
        <f>IF(AA61="","1",IF(AA61="x","0",VLOOKUP(AA61,'Risico-matrix'!$K$4:$M$107,3,)))</f>
        <v>1</v>
      </c>
      <c r="CX61" s="98" t="str">
        <f>IF(AB61="","1",IF(AB61="x","0",VLOOKUP(AB61,'Risico-matrix'!$K$4:$M$107,3,)))</f>
        <v>1</v>
      </c>
      <c r="CY61" s="98" t="str">
        <f>IF(AC61="","1",IF(AC61="x","0",VLOOKUP(AC61,'Risico-matrix'!$K$4:$M$107,3,)))</f>
        <v>1</v>
      </c>
      <c r="CZ61" s="98" t="str">
        <f>IF(AD61="","1",IF(AD61="x","0",VLOOKUP(AD61,'Risico-matrix'!$K$4:$M$107,3,)))</f>
        <v>1</v>
      </c>
      <c r="DA61" s="1">
        <f t="shared" si="17"/>
        <v>10</v>
      </c>
    </row>
    <row r="62" spans="1:105" hidden="1" x14ac:dyDescent="0.25">
      <c r="A62" s="46" t="s">
        <v>1029</v>
      </c>
      <c r="B62" s="47">
        <v>199001</v>
      </c>
      <c r="C62" s="47">
        <v>41823</v>
      </c>
      <c r="D62" s="3" t="s">
        <v>900</v>
      </c>
      <c r="E62" s="3" t="s">
        <v>862</v>
      </c>
      <c r="F62" s="3"/>
      <c r="G62" s="3"/>
      <c r="H62" s="3"/>
      <c r="I62" s="3"/>
      <c r="J62" s="3"/>
      <c r="K62" s="3"/>
      <c r="L62" s="3"/>
      <c r="M62" s="3"/>
      <c r="N62" s="3"/>
      <c r="O62" s="3" t="s">
        <v>875</v>
      </c>
      <c r="P62" s="3" t="s">
        <v>93</v>
      </c>
      <c r="Q62" s="3">
        <v>1.0029999999999999</v>
      </c>
      <c r="R62" s="3">
        <v>4</v>
      </c>
      <c r="S62" s="48" t="s">
        <v>863</v>
      </c>
      <c r="T62" s="3" t="s">
        <v>863</v>
      </c>
      <c r="U62" s="3" t="s">
        <v>1449</v>
      </c>
      <c r="V62" s="3" t="s">
        <v>1449</v>
      </c>
      <c r="W62" s="3" t="s">
        <v>1449</v>
      </c>
      <c r="X62" s="3" t="s">
        <v>1449</v>
      </c>
      <c r="Y62" s="3" t="s">
        <v>1449</v>
      </c>
      <c r="Z62" s="3" t="s">
        <v>1449</v>
      </c>
      <c r="AA62" s="3" t="s">
        <v>1449</v>
      </c>
      <c r="AB62" s="3" t="s">
        <v>1449</v>
      </c>
      <c r="AC62" s="3" t="s">
        <v>1449</v>
      </c>
      <c r="AD62" s="3" t="s">
        <v>1449</v>
      </c>
      <c r="AE62" s="3"/>
      <c r="AF62" s="49"/>
      <c r="AG62" s="3">
        <f t="shared" si="0"/>
        <v>10</v>
      </c>
      <c r="AH62" s="3"/>
      <c r="AI62" s="3"/>
      <c r="AJ62" s="3">
        <f t="shared" si="1"/>
        <v>0</v>
      </c>
      <c r="AK62" s="136"/>
      <c r="AL62" s="3" t="s">
        <v>95</v>
      </c>
      <c r="AM62" s="59"/>
      <c r="AN62" s="42">
        <v>0.03</v>
      </c>
      <c r="AO62" s="3" t="s">
        <v>1621</v>
      </c>
      <c r="AP62" s="44"/>
      <c r="AQ62" s="44"/>
      <c r="AR62" s="49" t="s">
        <v>1621</v>
      </c>
      <c r="AS62" s="3"/>
      <c r="AT62" s="3"/>
      <c r="AU62" s="3"/>
      <c r="AV62" s="3"/>
      <c r="AW62" s="3"/>
      <c r="AX62" s="3" t="e">
        <f>IF(OR(K62="x",#REF!="x",L62="x",G62="x",H62="x",M62="x",N62="x"),"x","")</f>
        <v>#REF!</v>
      </c>
      <c r="AY62" s="143" t="e">
        <f>IF(OR(K62="x",#REF!="x",L62="x",G62="x",H62="x",M62="x",N62="x"),"x","")</f>
        <v>#REF!</v>
      </c>
      <c r="AZ62" s="3" t="e">
        <f>IF(OR(K62="x",#REF!="x",L62="x",G62="x",H62="x",M62="x"),"x","")</f>
        <v>#REF!</v>
      </c>
      <c r="BA62" s="3" t="e">
        <f>IF(OR(K62="x",#REF!="x",H62="x"),"x","")</f>
        <v>#REF!</v>
      </c>
      <c r="BB62" s="3" t="str">
        <f t="shared" si="6"/>
        <v/>
      </c>
      <c r="BC62" s="3"/>
      <c r="BD62" s="3"/>
      <c r="BE62" s="182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205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50"/>
      <c r="CQ62" s="98" t="str">
        <f>IF(U62="","1",IF(U62="x","0",VLOOKUP(U62,'Risico-matrix'!$K$4:$M$107,3,)))</f>
        <v>1</v>
      </c>
      <c r="CR62" s="98" t="str">
        <f>IF(V62="","1",IF(V62="x","0",VLOOKUP(V62,'Risico-matrix'!$K$4:$M$107,3,)))</f>
        <v>1</v>
      </c>
      <c r="CS62" s="98" t="str">
        <f>IF(W62="","1",IF(W62="x","0",VLOOKUP(W62,'Risico-matrix'!$K$4:$M$107,3,)))</f>
        <v>1</v>
      </c>
      <c r="CT62" s="98" t="str">
        <f>IF(X62="","1",IF(X62="x","0",VLOOKUP(X62,'Risico-matrix'!$K$4:$M$107,3,)))</f>
        <v>1</v>
      </c>
      <c r="CU62" s="98" t="str">
        <f>IF(Y62="","1",IF(Y62="x","0",VLOOKUP(Y62,'Risico-matrix'!$K$4:$M$107,3,)))</f>
        <v>1</v>
      </c>
      <c r="CV62" s="98" t="str">
        <f>IF(Z62="","1",IF(Z62="x","0",VLOOKUP(Z62,'Risico-matrix'!$K$4:$M$107,3,)))</f>
        <v>1</v>
      </c>
      <c r="CW62" s="98" t="str">
        <f>IF(AA62="","1",IF(AA62="x","0",VLOOKUP(AA62,'Risico-matrix'!$K$4:$M$107,3,)))</f>
        <v>1</v>
      </c>
      <c r="CX62" s="98" t="str">
        <f>IF(AB62="","1",IF(AB62="x","0",VLOOKUP(AB62,'Risico-matrix'!$K$4:$M$107,3,)))</f>
        <v>1</v>
      </c>
      <c r="CY62" s="98" t="str">
        <f>IF(AC62="","1",IF(AC62="x","0",VLOOKUP(AC62,'Risico-matrix'!$K$4:$M$107,3,)))</f>
        <v>1</v>
      </c>
      <c r="CZ62" s="98" t="str">
        <f>IF(AD62="","1",IF(AD62="x","0",VLOOKUP(AD62,'Risico-matrix'!$K$4:$M$107,3,)))</f>
        <v>1</v>
      </c>
      <c r="DA62" s="1">
        <f t="shared" si="17"/>
        <v>10</v>
      </c>
    </row>
    <row r="63" spans="1:105" hidden="1" x14ac:dyDescent="0.25">
      <c r="A63" s="46" t="s">
        <v>1137</v>
      </c>
      <c r="B63" s="47"/>
      <c r="C63" s="47"/>
      <c r="D63" s="3" t="s">
        <v>903</v>
      </c>
      <c r="E63" s="3" t="s">
        <v>862</v>
      </c>
      <c r="F63" s="3"/>
      <c r="G63" s="3"/>
      <c r="H63" s="3"/>
      <c r="I63" s="3"/>
      <c r="J63" s="3"/>
      <c r="K63" s="3"/>
      <c r="L63" s="3"/>
      <c r="M63" s="3"/>
      <c r="N63" s="3"/>
      <c r="O63" s="3" t="s">
        <v>875</v>
      </c>
      <c r="P63" s="3" t="s">
        <v>93</v>
      </c>
      <c r="Q63" s="3">
        <v>1.01</v>
      </c>
      <c r="R63" s="3">
        <v>7</v>
      </c>
      <c r="S63" s="48">
        <v>109</v>
      </c>
      <c r="T63" s="3" t="s">
        <v>863</v>
      </c>
      <c r="U63" s="3" t="s">
        <v>1449</v>
      </c>
      <c r="V63" s="3" t="s">
        <v>1449</v>
      </c>
      <c r="W63" s="3" t="s">
        <v>1449</v>
      </c>
      <c r="X63" s="3" t="s">
        <v>1449</v>
      </c>
      <c r="Y63" s="3" t="s">
        <v>1449</v>
      </c>
      <c r="Z63" s="3" t="s">
        <v>1449</v>
      </c>
      <c r="AA63" s="3" t="s">
        <v>1449</v>
      </c>
      <c r="AB63" s="3" t="s">
        <v>1449</v>
      </c>
      <c r="AC63" s="3" t="s">
        <v>1449</v>
      </c>
      <c r="AD63" s="3" t="s">
        <v>1449</v>
      </c>
      <c r="AE63" s="3"/>
      <c r="AF63" s="49"/>
      <c r="AG63" s="3">
        <f t="shared" ref="AG63:AG118" si="18">DA63</f>
        <v>10</v>
      </c>
      <c r="AH63" s="3"/>
      <c r="AI63" s="3"/>
      <c r="AJ63" s="3">
        <f t="shared" ref="AJ63:AJ118" si="19">AG63*AH63*AI63</f>
        <v>0</v>
      </c>
      <c r="AK63" s="136"/>
      <c r="AL63" s="3" t="s">
        <v>95</v>
      </c>
      <c r="AM63" s="59"/>
      <c r="AN63" s="42">
        <v>0.03</v>
      </c>
      <c r="AO63" s="3" t="s">
        <v>1621</v>
      </c>
      <c r="AP63" s="44"/>
      <c r="AQ63" s="44"/>
      <c r="AR63" s="49" t="s">
        <v>1621</v>
      </c>
      <c r="AS63" s="3"/>
      <c r="AT63" s="3"/>
      <c r="AU63" s="3"/>
      <c r="AV63" s="3"/>
      <c r="AW63" s="3"/>
      <c r="AX63" s="3" t="str">
        <f t="shared" ref="AX63:AX101" si="20">IF(OR(K63="x",J58="x",L63="x",G63="x",H63="x",M63="x",N63="x"),"x","")</f>
        <v>x</v>
      </c>
      <c r="AY63" s="143" t="str">
        <f t="shared" ref="AY63:AY101" si="21">IF(OR(K63="x",J58="x",L63="x",G63="x",H63="x",M63="x",N63="x"),"x","")</f>
        <v>x</v>
      </c>
      <c r="AZ63" s="3" t="str">
        <f t="shared" ref="AZ63:AZ101" si="22">IF(OR(K63="x",J58="x",L63="x",G63="x",H63="x",M63="x"),"x","")</f>
        <v>x</v>
      </c>
      <c r="BA63" s="3" t="str">
        <f t="shared" ref="BA63:BA101" si="23">IF(OR(K63="x",J58="x",H63="x"),"x","")</f>
        <v>x</v>
      </c>
      <c r="BB63" s="3" t="str">
        <f t="shared" ref="BB63:BB118" si="24">IF(OR(K63="x",J63="x"),"x","")</f>
        <v/>
      </c>
      <c r="BC63" s="3"/>
      <c r="BD63" s="3"/>
      <c r="BE63" s="182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205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50"/>
      <c r="CQ63" s="98" t="str">
        <f>IF(U63="","1",IF(U63="x","0",VLOOKUP(U63,'Risico-matrix'!$K$4:$M$107,3,)))</f>
        <v>1</v>
      </c>
      <c r="CR63" s="98" t="str">
        <f>IF(V63="","1",IF(V63="x","0",VLOOKUP(V63,'Risico-matrix'!$K$4:$M$107,3,)))</f>
        <v>1</v>
      </c>
      <c r="CS63" s="98" t="str">
        <f>IF(W63="","1",IF(W63="x","0",VLOOKUP(W63,'Risico-matrix'!$K$4:$M$107,3,)))</f>
        <v>1</v>
      </c>
      <c r="CT63" s="98" t="str">
        <f>IF(X63="","1",IF(X63="x","0",VLOOKUP(X63,'Risico-matrix'!$K$4:$M$107,3,)))</f>
        <v>1</v>
      </c>
      <c r="CU63" s="98" t="str">
        <f>IF(Y63="","1",IF(Y63="x","0",VLOOKUP(Y63,'Risico-matrix'!$K$4:$M$107,3,)))</f>
        <v>1</v>
      </c>
      <c r="CV63" s="98" t="str">
        <f>IF(Z63="","1",IF(Z63="x","0",VLOOKUP(Z63,'Risico-matrix'!$K$4:$M$107,3,)))</f>
        <v>1</v>
      </c>
      <c r="CW63" s="98" t="str">
        <f>IF(AA63="","1",IF(AA63="x","0",VLOOKUP(AA63,'Risico-matrix'!$K$4:$M$107,3,)))</f>
        <v>1</v>
      </c>
      <c r="CX63" s="98" t="str">
        <f>IF(AB63="","1",IF(AB63="x","0",VLOOKUP(AB63,'Risico-matrix'!$K$4:$M$107,3,)))</f>
        <v>1</v>
      </c>
      <c r="CY63" s="98" t="str">
        <f>IF(AC63="","1",IF(AC63="x","0",VLOOKUP(AC63,'Risico-matrix'!$K$4:$M$107,3,)))</f>
        <v>1</v>
      </c>
      <c r="CZ63" s="98" t="str">
        <f>IF(AD63="","1",IF(AD63="x","0",VLOOKUP(AD63,'Risico-matrix'!$K$4:$M$107,3,)))</f>
        <v>1</v>
      </c>
      <c r="DA63" s="1">
        <f t="shared" si="17"/>
        <v>10</v>
      </c>
    </row>
    <row r="64" spans="1:105" hidden="1" x14ac:dyDescent="0.25">
      <c r="A64" s="46" t="s">
        <v>1030</v>
      </c>
      <c r="B64" s="47">
        <v>109325</v>
      </c>
      <c r="C64" s="47">
        <v>41177</v>
      </c>
      <c r="D64" s="3" t="s">
        <v>900</v>
      </c>
      <c r="E64" s="3" t="s">
        <v>862</v>
      </c>
      <c r="F64" s="3"/>
      <c r="G64" s="3"/>
      <c r="H64" s="3"/>
      <c r="I64" s="3"/>
      <c r="J64" s="3"/>
      <c r="K64" s="3"/>
      <c r="L64" s="3"/>
      <c r="M64" s="3"/>
      <c r="N64" s="3"/>
      <c r="O64" s="3" t="s">
        <v>875</v>
      </c>
      <c r="P64" s="3" t="s">
        <v>92</v>
      </c>
      <c r="Q64" s="3">
        <v>1.5</v>
      </c>
      <c r="R64" s="3" t="s">
        <v>1031</v>
      </c>
      <c r="S64" s="48" t="s">
        <v>876</v>
      </c>
      <c r="T64" s="3" t="s">
        <v>863</v>
      </c>
      <c r="U64" s="3" t="s">
        <v>1449</v>
      </c>
      <c r="V64" s="3" t="s">
        <v>1449</v>
      </c>
      <c r="W64" s="3" t="s">
        <v>1449</v>
      </c>
      <c r="X64" s="3" t="s">
        <v>1449</v>
      </c>
      <c r="Y64" s="3" t="s">
        <v>1449</v>
      </c>
      <c r="Z64" s="3" t="s">
        <v>1449</v>
      </c>
      <c r="AA64" s="3" t="s">
        <v>1449</v>
      </c>
      <c r="AB64" s="3" t="s">
        <v>1449</v>
      </c>
      <c r="AC64" s="3" t="s">
        <v>1449</v>
      </c>
      <c r="AD64" s="3" t="s">
        <v>1449</v>
      </c>
      <c r="AE64" s="3"/>
      <c r="AF64" s="49"/>
      <c r="AG64" s="3">
        <f t="shared" si="18"/>
        <v>10</v>
      </c>
      <c r="AH64" s="3"/>
      <c r="AI64" s="3"/>
      <c r="AJ64" s="3">
        <f t="shared" si="19"/>
        <v>0</v>
      </c>
      <c r="AK64" s="136"/>
      <c r="AL64" s="3" t="s">
        <v>95</v>
      </c>
      <c r="AM64" s="59"/>
      <c r="AN64" s="42"/>
      <c r="AO64" s="3" t="s">
        <v>1621</v>
      </c>
      <c r="AP64" s="44"/>
      <c r="AQ64" s="44"/>
      <c r="AR64" s="49" t="s">
        <v>1621</v>
      </c>
      <c r="AS64" s="3"/>
      <c r="AT64" s="3"/>
      <c r="AU64" s="3"/>
      <c r="AV64" s="3"/>
      <c r="AW64" s="3"/>
      <c r="AX64" s="3" t="str">
        <f>IF(OR(K64="x",J60="x",L64="x",G64="x",H64="x",M64="x",N64="x"),"x","")</f>
        <v/>
      </c>
      <c r="AY64" s="143" t="str">
        <f>IF(OR(K64="x",J60="x",L64="x",G64="x",H64="x",M64="x",N64="x"),"x","")</f>
        <v/>
      </c>
      <c r="AZ64" s="3" t="str">
        <f>IF(OR(K64="x",J60="x",L64="x",G64="x",H64="x",M64="x"),"x","")</f>
        <v/>
      </c>
      <c r="BA64" s="3" t="str">
        <f>IF(OR(K64="x",J60="x",H64="x"),"x","")</f>
        <v/>
      </c>
      <c r="BB64" s="3" t="str">
        <f t="shared" si="24"/>
        <v/>
      </c>
      <c r="BC64" s="3"/>
      <c r="BD64" s="3"/>
      <c r="BE64" s="182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205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50"/>
      <c r="CQ64" s="98" t="str">
        <f>IF(U64="","1",IF(U64="x","0",VLOOKUP(U64,'Risico-matrix'!$K$4:$M$107,3,)))</f>
        <v>1</v>
      </c>
      <c r="CR64" s="98" t="str">
        <f>IF(V64="","1",IF(V64="x","0",VLOOKUP(V64,'Risico-matrix'!$K$4:$M$107,3,)))</f>
        <v>1</v>
      </c>
      <c r="CS64" s="98" t="str">
        <f>IF(W64="","1",IF(W64="x","0",VLOOKUP(W64,'Risico-matrix'!$K$4:$M$107,3,)))</f>
        <v>1</v>
      </c>
      <c r="CT64" s="98" t="str">
        <f>IF(X64="","1",IF(X64="x","0",VLOOKUP(X64,'Risico-matrix'!$K$4:$M$107,3,)))</f>
        <v>1</v>
      </c>
      <c r="CU64" s="98" t="str">
        <f>IF(Y64="","1",IF(Y64="x","0",VLOOKUP(Y64,'Risico-matrix'!$K$4:$M$107,3,)))</f>
        <v>1</v>
      </c>
      <c r="CV64" s="98" t="str">
        <f>IF(Z64="","1",IF(Z64="x","0",VLOOKUP(Z64,'Risico-matrix'!$K$4:$M$107,3,)))</f>
        <v>1</v>
      </c>
      <c r="CW64" s="98" t="str">
        <f>IF(AA64="","1",IF(AA64="x","0",VLOOKUP(AA64,'Risico-matrix'!$K$4:$M$107,3,)))</f>
        <v>1</v>
      </c>
      <c r="CX64" s="98" t="str">
        <f>IF(AB64="","1",IF(AB64="x","0",VLOOKUP(AB64,'Risico-matrix'!$K$4:$M$107,3,)))</f>
        <v>1</v>
      </c>
      <c r="CY64" s="98" t="str">
        <f>IF(AC64="","1",IF(AC64="x","0",VLOOKUP(AC64,'Risico-matrix'!$K$4:$M$107,3,)))</f>
        <v>1</v>
      </c>
      <c r="CZ64" s="98" t="str">
        <f>IF(AD64="","1",IF(AD64="x","0",VLOOKUP(AD64,'Risico-matrix'!$K$4:$M$107,3,)))</f>
        <v>1</v>
      </c>
      <c r="DA64" s="1">
        <f t="shared" si="17"/>
        <v>10</v>
      </c>
    </row>
    <row r="65" spans="1:105" hidden="1" x14ac:dyDescent="0.25">
      <c r="A65" s="46" t="s">
        <v>1032</v>
      </c>
      <c r="B65" s="47">
        <v>102378</v>
      </c>
      <c r="C65" s="47">
        <v>41792</v>
      </c>
      <c r="D65" s="3" t="s">
        <v>900</v>
      </c>
      <c r="E65" s="3"/>
      <c r="F65" s="3"/>
      <c r="G65" s="3"/>
      <c r="H65" s="3"/>
      <c r="I65" s="3"/>
      <c r="J65" s="3"/>
      <c r="K65" s="3"/>
      <c r="L65" s="3" t="s">
        <v>862</v>
      </c>
      <c r="M65" s="3"/>
      <c r="N65" s="3"/>
      <c r="O65" s="3" t="s">
        <v>89</v>
      </c>
      <c r="P65" s="3" t="s">
        <v>92</v>
      </c>
      <c r="Q65" s="3">
        <v>2.15</v>
      </c>
      <c r="R65" s="3" t="s">
        <v>1033</v>
      </c>
      <c r="S65" s="48" t="s">
        <v>863</v>
      </c>
      <c r="T65" s="3" t="s">
        <v>992</v>
      </c>
      <c r="U65" s="3" t="s">
        <v>200</v>
      </c>
      <c r="V65" s="3" t="s">
        <v>1449</v>
      </c>
      <c r="W65" s="3" t="s">
        <v>1449</v>
      </c>
      <c r="X65" s="3" t="s">
        <v>1449</v>
      </c>
      <c r="Y65" s="3" t="s">
        <v>1449</v>
      </c>
      <c r="Z65" s="3" t="s">
        <v>1449</v>
      </c>
      <c r="AA65" s="3" t="s">
        <v>1449</v>
      </c>
      <c r="AB65" s="3" t="s">
        <v>1449</v>
      </c>
      <c r="AC65" s="3" t="s">
        <v>1449</v>
      </c>
      <c r="AD65" s="3" t="s">
        <v>1449</v>
      </c>
      <c r="AE65" s="3"/>
      <c r="AF65" s="49" t="s">
        <v>425</v>
      </c>
      <c r="AG65" s="3">
        <f t="shared" si="18"/>
        <v>12</v>
      </c>
      <c r="AH65" s="3"/>
      <c r="AI65" s="3"/>
      <c r="AJ65" s="3">
        <f t="shared" si="19"/>
        <v>0</v>
      </c>
      <c r="AK65" s="136"/>
      <c r="AL65" s="3" t="s">
        <v>95</v>
      </c>
      <c r="AM65" s="59"/>
      <c r="AN65" s="42"/>
      <c r="AO65" s="3" t="s">
        <v>1621</v>
      </c>
      <c r="AP65" s="44"/>
      <c r="AQ65" s="44"/>
      <c r="AR65" s="49" t="s">
        <v>1621</v>
      </c>
      <c r="AS65" s="3"/>
      <c r="AT65" s="3"/>
      <c r="AU65" s="3"/>
      <c r="AV65" s="3"/>
      <c r="AW65" s="3"/>
      <c r="AX65" s="3" t="str">
        <f>IF(OR(K65="x",J61="x",L65="x",G65="x",H65="x",M65="x",N65="x"),"x","")</f>
        <v>x</v>
      </c>
      <c r="AY65" s="143" t="str">
        <f>IF(OR(K65="x",J61="x",L65="x",G65="x",H65="x",M65="x",N65="x"),"x","")</f>
        <v>x</v>
      </c>
      <c r="AZ65" s="3" t="str">
        <f>IF(OR(K65="x",J61="x",L65="x",G65="x",H65="x",M65="x"),"x","")</f>
        <v>x</v>
      </c>
      <c r="BA65" s="3" t="str">
        <f>IF(OR(K65="x",J61="x",H65="x"),"x","")</f>
        <v/>
      </c>
      <c r="BB65" s="3" t="str">
        <f t="shared" si="24"/>
        <v/>
      </c>
      <c r="BC65" s="3"/>
      <c r="BD65" s="3"/>
      <c r="BE65" s="182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205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50"/>
      <c r="CQ65" s="98">
        <f>IF(U65="","1",IF(U65="x","0",VLOOKUP(U65,'Risico-matrix'!$K$4:$M$107,3,)))</f>
        <v>3</v>
      </c>
      <c r="CR65" s="98" t="str">
        <f>IF(V65="","1",IF(V65="x","0",VLOOKUP(V65,'Risico-matrix'!$K$4:$M$107,3,)))</f>
        <v>1</v>
      </c>
      <c r="CS65" s="98" t="str">
        <f>IF(W65="","1",IF(W65="x","0",VLOOKUP(W65,'Risico-matrix'!$K$4:$M$107,3,)))</f>
        <v>1</v>
      </c>
      <c r="CT65" s="98" t="str">
        <f>IF(X65="","1",IF(X65="x","0",VLOOKUP(X65,'Risico-matrix'!$K$4:$M$107,3,)))</f>
        <v>1</v>
      </c>
      <c r="CU65" s="98" t="str">
        <f>IF(Y65="","1",IF(Y65="x","0",VLOOKUP(Y65,'Risico-matrix'!$K$4:$M$107,3,)))</f>
        <v>1</v>
      </c>
      <c r="CV65" s="98" t="str">
        <f>IF(Z65="","1",IF(Z65="x","0",VLOOKUP(Z65,'Risico-matrix'!$K$4:$M$107,3,)))</f>
        <v>1</v>
      </c>
      <c r="CW65" s="98" t="str">
        <f>IF(AA65="","1",IF(AA65="x","0",VLOOKUP(AA65,'Risico-matrix'!$K$4:$M$107,3,)))</f>
        <v>1</v>
      </c>
      <c r="CX65" s="98" t="str">
        <f>IF(AB65="","1",IF(AB65="x","0",VLOOKUP(AB65,'Risico-matrix'!$K$4:$M$107,3,)))</f>
        <v>1</v>
      </c>
      <c r="CY65" s="98" t="str">
        <f>IF(AC65="","1",IF(AC65="x","0",VLOOKUP(AC65,'Risico-matrix'!$K$4:$M$107,3,)))</f>
        <v>1</v>
      </c>
      <c r="CZ65" s="98" t="str">
        <f>IF(AD65="","1",IF(AD65="x","0",VLOOKUP(AD65,'Risico-matrix'!$K$4:$M$107,3,)))</f>
        <v>1</v>
      </c>
      <c r="DA65" s="1">
        <f t="shared" si="17"/>
        <v>12</v>
      </c>
    </row>
    <row r="66" spans="1:105" hidden="1" x14ac:dyDescent="0.25">
      <c r="A66" s="46" t="s">
        <v>1034</v>
      </c>
      <c r="B66" s="47">
        <v>109215</v>
      </c>
      <c r="C66" s="47">
        <v>42572</v>
      </c>
      <c r="D66" s="3" t="s">
        <v>900</v>
      </c>
      <c r="E66" s="3"/>
      <c r="F66" s="3"/>
      <c r="G66" s="3" t="s">
        <v>862</v>
      </c>
      <c r="H66" s="3"/>
      <c r="I66" s="3"/>
      <c r="J66" s="3" t="s">
        <v>862</v>
      </c>
      <c r="K66" s="3"/>
      <c r="L66" s="3"/>
      <c r="M66" s="3" t="s">
        <v>862</v>
      </c>
      <c r="N66" s="3"/>
      <c r="O66" s="3" t="s">
        <v>88</v>
      </c>
      <c r="P66" s="3" t="s">
        <v>93</v>
      </c>
      <c r="Q66" s="3">
        <v>0.99</v>
      </c>
      <c r="R66" s="3" t="s">
        <v>1035</v>
      </c>
      <c r="S66" s="48" t="s">
        <v>1035</v>
      </c>
      <c r="T66" s="3">
        <v>47</v>
      </c>
      <c r="U66" s="3" t="s">
        <v>138</v>
      </c>
      <c r="V66" s="3" t="s">
        <v>196</v>
      </c>
      <c r="W66" s="3" t="s">
        <v>208</v>
      </c>
      <c r="X66" s="3" t="s">
        <v>1449</v>
      </c>
      <c r="Y66" s="3" t="s">
        <v>1449</v>
      </c>
      <c r="Z66" s="3" t="s">
        <v>1449</v>
      </c>
      <c r="AA66" s="3" t="s">
        <v>1449</v>
      </c>
      <c r="AB66" s="3" t="s">
        <v>1449</v>
      </c>
      <c r="AC66" s="3" t="s">
        <v>1449</v>
      </c>
      <c r="AD66" s="3" t="s">
        <v>1449</v>
      </c>
      <c r="AE66" s="3"/>
      <c r="AF66" s="49" t="s">
        <v>1485</v>
      </c>
      <c r="AG66" s="3">
        <f t="shared" si="18"/>
        <v>29</v>
      </c>
      <c r="AH66" s="3"/>
      <c r="AI66" s="3"/>
      <c r="AJ66" s="3">
        <f t="shared" si="19"/>
        <v>0</v>
      </c>
      <c r="AK66" s="136"/>
      <c r="AL66" s="3" t="s">
        <v>95</v>
      </c>
      <c r="AM66" s="59"/>
      <c r="AN66" s="42">
        <v>0.5</v>
      </c>
      <c r="AO66" s="3" t="s">
        <v>1621</v>
      </c>
      <c r="AP66" s="44"/>
      <c r="AQ66" s="44"/>
      <c r="AR66" s="49" t="s">
        <v>1621</v>
      </c>
      <c r="AS66" s="3"/>
      <c r="AT66" s="3"/>
      <c r="AU66" s="3"/>
      <c r="AV66" s="3"/>
      <c r="AW66" s="3"/>
      <c r="AX66" s="3" t="str">
        <f>IF(OR(K66="x",J62="x",L66="x",G66="x",H66="x",M66="x",N66="x"),"x","")</f>
        <v>x</v>
      </c>
      <c r="AY66" s="143" t="str">
        <f>IF(OR(K66="x",J62="x",L66="x",G66="x",H66="x",M66="x",N66="x"),"x","")</f>
        <v>x</v>
      </c>
      <c r="AZ66" s="3" t="str">
        <f>IF(OR(K66="x",J62="x",L66="x",G66="x",H66="x",M66="x"),"x","")</f>
        <v>x</v>
      </c>
      <c r="BA66" s="3" t="str">
        <f>IF(OR(K66="x",J62="x",H66="x"),"x","")</f>
        <v/>
      </c>
      <c r="BB66" s="3" t="str">
        <f t="shared" si="24"/>
        <v>x</v>
      </c>
      <c r="BC66" s="3"/>
      <c r="BD66" s="3"/>
      <c r="BE66" s="182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205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50"/>
      <c r="CQ66" s="98">
        <f>IF(U66="","1",IF(U66="x","0",VLOOKUP(U66,'Risico-matrix'!$K$4:$M$107,3,)))</f>
        <v>0</v>
      </c>
      <c r="CR66" s="98">
        <f>IF(V66="","1",IF(V66="x","0",VLOOKUP(V66,'Risico-matrix'!$K$4:$M$107,3,)))</f>
        <v>15</v>
      </c>
      <c r="CS66" s="98">
        <f>IF(W66="","1",IF(W66="x","0",VLOOKUP(W66,'Risico-matrix'!$K$4:$M$107,3,)))</f>
        <v>7</v>
      </c>
      <c r="CT66" s="98" t="str">
        <f>IF(X66="","1",IF(X66="x","0",VLOOKUP(X66,'Risico-matrix'!$K$4:$M$107,3,)))</f>
        <v>1</v>
      </c>
      <c r="CU66" s="98" t="str">
        <f>IF(Y66="","1",IF(Y66="x","0",VLOOKUP(Y66,'Risico-matrix'!$K$4:$M$107,3,)))</f>
        <v>1</v>
      </c>
      <c r="CV66" s="98" t="str">
        <f>IF(Z66="","1",IF(Z66="x","0",VLOOKUP(Z66,'Risico-matrix'!$K$4:$M$107,3,)))</f>
        <v>1</v>
      </c>
      <c r="CW66" s="98" t="str">
        <f>IF(AA66="","1",IF(AA66="x","0",VLOOKUP(AA66,'Risico-matrix'!$K$4:$M$107,3,)))</f>
        <v>1</v>
      </c>
      <c r="CX66" s="98" t="str">
        <f>IF(AB66="","1",IF(AB66="x","0",VLOOKUP(AB66,'Risico-matrix'!$K$4:$M$107,3,)))</f>
        <v>1</v>
      </c>
      <c r="CY66" s="98" t="str">
        <f>IF(AC66="","1",IF(AC66="x","0",VLOOKUP(AC66,'Risico-matrix'!$K$4:$M$107,3,)))</f>
        <v>1</v>
      </c>
      <c r="CZ66" s="98" t="str">
        <f>IF(AD66="","1",IF(AD66="x","0",VLOOKUP(AD66,'Risico-matrix'!$K$4:$M$107,3,)))</f>
        <v>1</v>
      </c>
      <c r="DA66" s="1">
        <f t="shared" si="17"/>
        <v>29</v>
      </c>
    </row>
    <row r="67" spans="1:105" hidden="1" x14ac:dyDescent="0.25">
      <c r="A67" s="46" t="s">
        <v>1202</v>
      </c>
      <c r="B67" s="47"/>
      <c r="C67" s="47">
        <v>41878</v>
      </c>
      <c r="D67" s="3" t="s">
        <v>1200</v>
      </c>
      <c r="E67" s="3"/>
      <c r="F67" s="3"/>
      <c r="G67" s="3" t="s">
        <v>862</v>
      </c>
      <c r="H67" s="3"/>
      <c r="I67" s="3"/>
      <c r="J67" s="3"/>
      <c r="K67" s="3"/>
      <c r="L67" s="3" t="s">
        <v>862</v>
      </c>
      <c r="M67" s="3" t="s">
        <v>862</v>
      </c>
      <c r="N67" s="3"/>
      <c r="O67" s="3" t="s">
        <v>88</v>
      </c>
      <c r="P67" s="3" t="s">
        <v>93</v>
      </c>
      <c r="Q67" s="3" t="s">
        <v>1008</v>
      </c>
      <c r="R67" s="3" t="s">
        <v>876</v>
      </c>
      <c r="S67" s="48"/>
      <c r="T67" s="3">
        <v>23</v>
      </c>
      <c r="U67" s="3" t="s">
        <v>137</v>
      </c>
      <c r="V67" s="3" t="s">
        <v>192</v>
      </c>
      <c r="W67" s="3" t="s">
        <v>197</v>
      </c>
      <c r="X67" s="3" t="s">
        <v>200</v>
      </c>
      <c r="Y67" s="3" t="s">
        <v>206</v>
      </c>
      <c r="Z67" s="3" t="s">
        <v>212</v>
      </c>
      <c r="AA67" s="3" t="s">
        <v>217</v>
      </c>
      <c r="AB67" s="3" t="s">
        <v>1449</v>
      </c>
      <c r="AC67" s="3" t="s">
        <v>1449</v>
      </c>
      <c r="AD67" s="3" t="s">
        <v>1449</v>
      </c>
      <c r="AE67" s="3"/>
      <c r="AF67" s="49" t="s">
        <v>1530</v>
      </c>
      <c r="AG67" s="3">
        <f t="shared" si="18"/>
        <v>41</v>
      </c>
      <c r="AH67" s="3"/>
      <c r="AI67" s="3"/>
      <c r="AJ67" s="3">
        <f t="shared" si="19"/>
        <v>0</v>
      </c>
      <c r="AK67" s="136"/>
      <c r="AL67" s="3" t="s">
        <v>95</v>
      </c>
      <c r="AM67" s="59"/>
      <c r="AN67" s="42">
        <v>5</v>
      </c>
      <c r="AO67" s="3" t="s">
        <v>1623</v>
      </c>
      <c r="AP67" s="44"/>
      <c r="AQ67" s="44"/>
      <c r="AR67" s="49"/>
      <c r="AS67" s="3"/>
      <c r="AT67" s="3"/>
      <c r="AU67" s="3"/>
      <c r="AV67" s="3"/>
      <c r="AW67" s="3"/>
      <c r="AX67" s="3" t="str">
        <f>IF(OR(K67="x",J63="x",L67="x",G67="x",H67="x",M67="x",N67="x"),"x","")</f>
        <v>x</v>
      </c>
      <c r="AY67" s="143" t="str">
        <f>IF(OR(K67="x",J63="x",L67="x",G67="x",H67="x",M67="x",N67="x"),"x","")</f>
        <v>x</v>
      </c>
      <c r="AZ67" s="3" t="str">
        <f>IF(OR(K67="x",J63="x",L67="x",G67="x",H67="x",M67="x"),"x","")</f>
        <v>x</v>
      </c>
      <c r="BA67" s="3" t="str">
        <f>IF(OR(K67="x",J63="x",H67="x"),"x","")</f>
        <v/>
      </c>
      <c r="BB67" s="3" t="str">
        <f t="shared" si="24"/>
        <v/>
      </c>
      <c r="BC67" s="3"/>
      <c r="BD67" s="3"/>
      <c r="BE67" s="182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205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50"/>
      <c r="CQ67" s="98">
        <f>IF(U67="","1",IF(U67="x","0",VLOOKUP(U67,'Risico-matrix'!$K$4:$M$107,3,)))</f>
        <v>0</v>
      </c>
      <c r="CR67" s="98">
        <f>IF(V67="","1",IF(V67="x","0",VLOOKUP(V67,'Risico-matrix'!$K$4:$M$107,3,)))</f>
        <v>15</v>
      </c>
      <c r="CS67" s="98">
        <f>IF(W67="","1",IF(W67="x","0",VLOOKUP(W67,'Risico-matrix'!$K$4:$M$107,3,)))</f>
        <v>3</v>
      </c>
      <c r="CT67" s="98">
        <f>IF(X67="","1",IF(X67="x","0",VLOOKUP(X67,'Risico-matrix'!$K$4:$M$107,3,)))</f>
        <v>3</v>
      </c>
      <c r="CU67" s="98">
        <f>IF(Y67="","1",IF(Y67="x","0",VLOOKUP(Y67,'Risico-matrix'!$K$4:$M$107,3,)))</f>
        <v>3</v>
      </c>
      <c r="CV67" s="98">
        <f>IF(Z67="","1",IF(Z67="x","0",VLOOKUP(Z67,'Risico-matrix'!$K$4:$M$107,3,)))</f>
        <v>7</v>
      </c>
      <c r="CW67" s="98">
        <f>IF(AA67="","1",IF(AA67="x","0",VLOOKUP(AA67,'Risico-matrix'!$K$4:$M$107,3,)))</f>
        <v>7</v>
      </c>
      <c r="CX67" s="98" t="str">
        <f>IF(AB67="","1",IF(AB67="x","0",VLOOKUP(AB67,'Risico-matrix'!$K$4:$M$107,3,)))</f>
        <v>1</v>
      </c>
      <c r="CY67" s="98" t="str">
        <f>IF(AC67="","1",IF(AC67="x","0",VLOOKUP(AC67,'Risico-matrix'!$K$4:$M$107,3,)))</f>
        <v>1</v>
      </c>
      <c r="CZ67" s="98" t="str">
        <f>IF(AD67="","1",IF(AD67="x","0",VLOOKUP(AD67,'Risico-matrix'!$K$4:$M$107,3,)))</f>
        <v>1</v>
      </c>
      <c r="DA67" s="1">
        <f t="shared" si="17"/>
        <v>41</v>
      </c>
    </row>
    <row r="68" spans="1:105" hidden="1" x14ac:dyDescent="0.25">
      <c r="A68" s="46" t="s">
        <v>1300</v>
      </c>
      <c r="B68" s="47" t="s">
        <v>1301</v>
      </c>
      <c r="C68" s="47">
        <v>41887</v>
      </c>
      <c r="D68" s="3" t="s">
        <v>890</v>
      </c>
      <c r="E68" s="3" t="s">
        <v>862</v>
      </c>
      <c r="F68" s="3"/>
      <c r="G68" s="3"/>
      <c r="H68" s="3"/>
      <c r="I68" s="3"/>
      <c r="J68" s="3"/>
      <c r="K68" s="3"/>
      <c r="L68" s="3"/>
      <c r="M68" s="3"/>
      <c r="N68" s="3"/>
      <c r="O68" s="3" t="s">
        <v>875</v>
      </c>
      <c r="P68" s="3" t="s">
        <v>93</v>
      </c>
      <c r="Q68" s="3" t="s">
        <v>1302</v>
      </c>
      <c r="R68" s="3" t="s">
        <v>876</v>
      </c>
      <c r="S68" s="48"/>
      <c r="T68" s="3" t="s">
        <v>876</v>
      </c>
      <c r="U68" s="3" t="s">
        <v>1449</v>
      </c>
      <c r="V68" s="3" t="s">
        <v>1449</v>
      </c>
      <c r="W68" s="3" t="s">
        <v>1449</v>
      </c>
      <c r="X68" s="3" t="s">
        <v>1449</v>
      </c>
      <c r="Y68" s="3" t="s">
        <v>1449</v>
      </c>
      <c r="Z68" s="3" t="s">
        <v>1449</v>
      </c>
      <c r="AA68" s="3" t="s">
        <v>1449</v>
      </c>
      <c r="AB68" s="3" t="s">
        <v>1449</v>
      </c>
      <c r="AC68" s="3" t="s">
        <v>1449</v>
      </c>
      <c r="AD68" s="3" t="s">
        <v>1449</v>
      </c>
      <c r="AE68" s="3"/>
      <c r="AF68" s="49"/>
      <c r="AG68" s="3">
        <f t="shared" si="18"/>
        <v>10</v>
      </c>
      <c r="AH68" s="3"/>
      <c r="AI68" s="3"/>
      <c r="AJ68" s="3">
        <f t="shared" si="19"/>
        <v>0</v>
      </c>
      <c r="AK68" s="136"/>
      <c r="AL68" s="3" t="s">
        <v>95</v>
      </c>
      <c r="AM68" s="59"/>
      <c r="AN68" s="42">
        <v>0.5</v>
      </c>
      <c r="AO68" s="3" t="s">
        <v>1626</v>
      </c>
      <c r="AP68" s="44"/>
      <c r="AQ68" s="44">
        <v>3</v>
      </c>
      <c r="AR68" s="49"/>
      <c r="AS68" s="3"/>
      <c r="AT68" s="3"/>
      <c r="AU68" s="3"/>
      <c r="AV68" s="3"/>
      <c r="AW68" s="3"/>
      <c r="AX68" s="3" t="e">
        <f>IF(OR(K68="x",#REF!="x",L68="x",G68="x",H68="x",M68="x",N68="x"),"x","")</f>
        <v>#REF!</v>
      </c>
      <c r="AY68" s="143" t="e">
        <f>IF(OR(K68="x",#REF!="x",L68="x",G68="x",H68="x",M68="x",N68="x"),"x","")</f>
        <v>#REF!</v>
      </c>
      <c r="AZ68" s="3" t="e">
        <f>IF(OR(K68="x",#REF!="x",L68="x",G68="x",H68="x",M68="x"),"x","")</f>
        <v>#REF!</v>
      </c>
      <c r="BA68" s="3" t="e">
        <f>IF(OR(K68="x",#REF!="x",H68="x"),"x","")</f>
        <v>#REF!</v>
      </c>
      <c r="BB68" s="3" t="str">
        <f t="shared" si="24"/>
        <v/>
      </c>
      <c r="BC68" s="3"/>
      <c r="BD68" s="3"/>
      <c r="BE68" s="182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205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50"/>
      <c r="CQ68" s="98" t="str">
        <f>IF(U68="","1",IF(U68="x","0",VLOOKUP(U68,'Risico-matrix'!$K$4:$M$107,3,)))</f>
        <v>1</v>
      </c>
      <c r="CR68" s="98" t="str">
        <f>IF(V68="","1",IF(V68="x","0",VLOOKUP(V68,'Risico-matrix'!$K$4:$M$107,3,)))</f>
        <v>1</v>
      </c>
      <c r="CS68" s="98" t="str">
        <f>IF(W68="","1",IF(W68="x","0",VLOOKUP(W68,'Risico-matrix'!$K$4:$M$107,3,)))</f>
        <v>1</v>
      </c>
      <c r="CT68" s="98" t="str">
        <f>IF(X68="","1",IF(X68="x","0",VLOOKUP(X68,'Risico-matrix'!$K$4:$M$107,3,)))</f>
        <v>1</v>
      </c>
      <c r="CU68" s="98" t="str">
        <f>IF(Y68="","1",IF(Y68="x","0",VLOOKUP(Y68,'Risico-matrix'!$K$4:$M$107,3,)))</f>
        <v>1</v>
      </c>
      <c r="CV68" s="98" t="str">
        <f>IF(Z68="","1",IF(Z68="x","0",VLOOKUP(Z68,'Risico-matrix'!$K$4:$M$107,3,)))</f>
        <v>1</v>
      </c>
      <c r="CW68" s="98" t="str">
        <f>IF(AA68="","1",IF(AA68="x","0",VLOOKUP(AA68,'Risico-matrix'!$K$4:$M$107,3,)))</f>
        <v>1</v>
      </c>
      <c r="CX68" s="98" t="str">
        <f>IF(AB68="","1",IF(AB68="x","0",VLOOKUP(AB68,'Risico-matrix'!$K$4:$M$107,3,)))</f>
        <v>1</v>
      </c>
      <c r="CY68" s="98" t="str">
        <f>IF(AC68="","1",IF(AC68="x","0",VLOOKUP(AC68,'Risico-matrix'!$K$4:$M$107,3,)))</f>
        <v>1</v>
      </c>
      <c r="CZ68" s="98" t="str">
        <f>IF(AD68="","1",IF(AD68="x","0",VLOOKUP(AD68,'Risico-matrix'!$K$4:$M$107,3,)))</f>
        <v>1</v>
      </c>
      <c r="DA68" s="1">
        <f t="shared" si="17"/>
        <v>10</v>
      </c>
    </row>
    <row r="69" spans="1:105" hidden="1" x14ac:dyDescent="0.25">
      <c r="A69" s="46" t="s">
        <v>1138</v>
      </c>
      <c r="B69" s="47"/>
      <c r="C69" s="47"/>
      <c r="D69" s="3" t="s">
        <v>903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8"/>
      <c r="T69" s="3"/>
      <c r="U69" s="3" t="s">
        <v>1449</v>
      </c>
      <c r="V69" s="3" t="s">
        <v>1449</v>
      </c>
      <c r="W69" s="3" t="s">
        <v>1449</v>
      </c>
      <c r="X69" s="3" t="s">
        <v>1449</v>
      </c>
      <c r="Y69" s="3" t="s">
        <v>1449</v>
      </c>
      <c r="Z69" s="3" t="s">
        <v>1449</v>
      </c>
      <c r="AA69" s="3" t="s">
        <v>1449</v>
      </c>
      <c r="AB69" s="3" t="s">
        <v>1449</v>
      </c>
      <c r="AC69" s="3" t="s">
        <v>1449</v>
      </c>
      <c r="AD69" s="3" t="s">
        <v>1449</v>
      </c>
      <c r="AE69" s="3"/>
      <c r="AF69" s="49"/>
      <c r="AG69" s="3">
        <f t="shared" si="18"/>
        <v>10</v>
      </c>
      <c r="AH69" s="3"/>
      <c r="AI69" s="3"/>
      <c r="AJ69" s="3">
        <f t="shared" si="19"/>
        <v>0</v>
      </c>
      <c r="AK69" s="136"/>
      <c r="AL69" s="3"/>
      <c r="AM69" s="59"/>
      <c r="AN69" s="42"/>
      <c r="AO69" s="3" t="s">
        <v>1621</v>
      </c>
      <c r="AP69" s="44"/>
      <c r="AQ69" s="44"/>
      <c r="AR69" s="49" t="s">
        <v>1621</v>
      </c>
      <c r="AS69" s="3"/>
      <c r="AT69" s="3"/>
      <c r="AU69" s="3"/>
      <c r="AV69" s="3"/>
      <c r="AW69" s="3"/>
      <c r="AX69" s="3" t="str">
        <f t="shared" si="20"/>
        <v/>
      </c>
      <c r="AY69" s="143" t="str">
        <f t="shared" si="21"/>
        <v/>
      </c>
      <c r="AZ69" s="3" t="str">
        <f t="shared" si="22"/>
        <v/>
      </c>
      <c r="BA69" s="3" t="str">
        <f t="shared" si="23"/>
        <v/>
      </c>
      <c r="BB69" s="3" t="str">
        <f t="shared" si="24"/>
        <v/>
      </c>
      <c r="BC69" s="3"/>
      <c r="BD69" s="3"/>
      <c r="BE69" s="182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205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50"/>
      <c r="CQ69" s="98" t="str">
        <f>IF(U69="","1",IF(U69="x","0",VLOOKUP(U69,'Risico-matrix'!$K$4:$M$107,3,)))</f>
        <v>1</v>
      </c>
      <c r="CR69" s="98" t="str">
        <f>IF(V69="","1",IF(V69="x","0",VLOOKUP(V69,'Risico-matrix'!$K$4:$M$107,3,)))</f>
        <v>1</v>
      </c>
      <c r="CS69" s="98" t="str">
        <f>IF(W69="","1",IF(W69="x","0",VLOOKUP(W69,'Risico-matrix'!$K$4:$M$107,3,)))</f>
        <v>1</v>
      </c>
      <c r="CT69" s="98" t="str">
        <f>IF(X69="","1",IF(X69="x","0",VLOOKUP(X69,'Risico-matrix'!$K$4:$M$107,3,)))</f>
        <v>1</v>
      </c>
      <c r="CU69" s="98" t="str">
        <f>IF(Y69="","1",IF(Y69="x","0",VLOOKUP(Y69,'Risico-matrix'!$K$4:$M$107,3,)))</f>
        <v>1</v>
      </c>
      <c r="CV69" s="98" t="str">
        <f>IF(Z69="","1",IF(Z69="x","0",VLOOKUP(Z69,'Risico-matrix'!$K$4:$M$107,3,)))</f>
        <v>1</v>
      </c>
      <c r="CW69" s="98" t="str">
        <f>IF(AA69="","1",IF(AA69="x","0",VLOOKUP(AA69,'Risico-matrix'!$K$4:$M$107,3,)))</f>
        <v>1</v>
      </c>
      <c r="CX69" s="98" t="str">
        <f>IF(AB69="","1",IF(AB69="x","0",VLOOKUP(AB69,'Risico-matrix'!$K$4:$M$107,3,)))</f>
        <v>1</v>
      </c>
      <c r="CY69" s="98" t="str">
        <f>IF(AC69="","1",IF(AC69="x","0",VLOOKUP(AC69,'Risico-matrix'!$K$4:$M$107,3,)))</f>
        <v>1</v>
      </c>
      <c r="CZ69" s="98" t="str">
        <f>IF(AD69="","1",IF(AD69="x","0",VLOOKUP(AD69,'Risico-matrix'!$K$4:$M$107,3,)))</f>
        <v>1</v>
      </c>
      <c r="DA69" s="1">
        <f t="shared" si="17"/>
        <v>10</v>
      </c>
    </row>
    <row r="70" spans="1:105" hidden="1" x14ac:dyDescent="0.25">
      <c r="A70" s="46" t="s">
        <v>1139</v>
      </c>
      <c r="B70" s="47" t="s">
        <v>1140</v>
      </c>
      <c r="C70" s="47">
        <v>42258</v>
      </c>
      <c r="D70" s="3" t="s">
        <v>1013</v>
      </c>
      <c r="E70" s="3"/>
      <c r="F70" s="3"/>
      <c r="G70" s="3"/>
      <c r="H70" s="3"/>
      <c r="I70" s="3"/>
      <c r="J70" s="3"/>
      <c r="K70" s="3"/>
      <c r="L70" s="3" t="s">
        <v>862</v>
      </c>
      <c r="M70" s="3"/>
      <c r="N70" s="3"/>
      <c r="O70" s="3" t="s">
        <v>89</v>
      </c>
      <c r="P70" s="3" t="s">
        <v>92</v>
      </c>
      <c r="Q70" s="3" t="s">
        <v>1035</v>
      </c>
      <c r="R70" s="3" t="s">
        <v>1035</v>
      </c>
      <c r="S70" s="48" t="s">
        <v>1035</v>
      </c>
      <c r="T70" s="3" t="s">
        <v>1035</v>
      </c>
      <c r="U70" s="3" t="s">
        <v>197</v>
      </c>
      <c r="V70" s="3" t="s">
        <v>200</v>
      </c>
      <c r="W70" s="3" t="s">
        <v>205</v>
      </c>
      <c r="X70" s="3" t="s">
        <v>1449</v>
      </c>
      <c r="Y70" s="3" t="s">
        <v>1449</v>
      </c>
      <c r="Z70" s="3" t="s">
        <v>1449</v>
      </c>
      <c r="AA70" s="3" t="s">
        <v>1449</v>
      </c>
      <c r="AB70" s="3" t="s">
        <v>1449</v>
      </c>
      <c r="AC70" s="3" t="s">
        <v>1449</v>
      </c>
      <c r="AD70" s="3" t="s">
        <v>1449</v>
      </c>
      <c r="AE70" s="3"/>
      <c r="AF70" s="49" t="s">
        <v>1517</v>
      </c>
      <c r="AG70" s="3">
        <f t="shared" si="18"/>
        <v>16</v>
      </c>
      <c r="AH70" s="3"/>
      <c r="AI70" s="3"/>
      <c r="AJ70" s="3">
        <f t="shared" si="19"/>
        <v>0</v>
      </c>
      <c r="AK70" s="136"/>
      <c r="AL70" s="3" t="s">
        <v>95</v>
      </c>
      <c r="AM70" s="59"/>
      <c r="AN70" s="42"/>
      <c r="AO70" s="3" t="s">
        <v>1621</v>
      </c>
      <c r="AP70" s="44"/>
      <c r="AQ70" s="44"/>
      <c r="AR70" s="49" t="s">
        <v>1621</v>
      </c>
      <c r="AS70" s="3"/>
      <c r="AT70" s="3"/>
      <c r="AU70" s="3"/>
      <c r="AV70" s="3"/>
      <c r="AW70" s="3"/>
      <c r="AX70" s="3" t="str">
        <f t="shared" si="20"/>
        <v>x</v>
      </c>
      <c r="AY70" s="143" t="str">
        <f t="shared" si="21"/>
        <v>x</v>
      </c>
      <c r="AZ70" s="3" t="str">
        <f t="shared" si="22"/>
        <v>x</v>
      </c>
      <c r="BA70" s="3" t="str">
        <f t="shared" si="23"/>
        <v/>
      </c>
      <c r="BB70" s="3" t="str">
        <f t="shared" si="24"/>
        <v/>
      </c>
      <c r="BC70" s="3"/>
      <c r="BD70" s="3"/>
      <c r="BE70" s="182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205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50"/>
      <c r="CQ70" s="98">
        <f>IF(U70="","1",IF(U70="x","0",VLOOKUP(U70,'Risico-matrix'!$K$4:$M$107,3,)))</f>
        <v>3</v>
      </c>
      <c r="CR70" s="98">
        <f>IF(V70="","1",IF(V70="x","0",VLOOKUP(V70,'Risico-matrix'!$K$4:$M$107,3,)))</f>
        <v>3</v>
      </c>
      <c r="CS70" s="98">
        <f>IF(W70="","1",IF(W70="x","0",VLOOKUP(W70,'Risico-matrix'!$K$4:$M$107,3,)))</f>
        <v>3</v>
      </c>
      <c r="CT70" s="98" t="str">
        <f>IF(X70="","1",IF(X70="x","0",VLOOKUP(X70,'Risico-matrix'!$K$4:$M$107,3,)))</f>
        <v>1</v>
      </c>
      <c r="CU70" s="98" t="str">
        <f>IF(Y70="","1",IF(Y70="x","0",VLOOKUP(Y70,'Risico-matrix'!$K$4:$M$107,3,)))</f>
        <v>1</v>
      </c>
      <c r="CV70" s="98" t="str">
        <f>IF(Z70="","1",IF(Z70="x","0",VLOOKUP(Z70,'Risico-matrix'!$K$4:$M$107,3,)))</f>
        <v>1</v>
      </c>
      <c r="CW70" s="98" t="str">
        <f>IF(AA70="","1",IF(AA70="x","0",VLOOKUP(AA70,'Risico-matrix'!$K$4:$M$107,3,)))</f>
        <v>1</v>
      </c>
      <c r="CX70" s="98" t="str">
        <f>IF(AB70="","1",IF(AB70="x","0",VLOOKUP(AB70,'Risico-matrix'!$K$4:$M$107,3,)))</f>
        <v>1</v>
      </c>
      <c r="CY70" s="98" t="str">
        <f>IF(AC70="","1",IF(AC70="x","0",VLOOKUP(AC70,'Risico-matrix'!$K$4:$M$107,3,)))</f>
        <v>1</v>
      </c>
      <c r="CZ70" s="98" t="str">
        <f>IF(AD70="","1",IF(AD70="x","0",VLOOKUP(AD70,'Risico-matrix'!$K$4:$M$107,3,)))</f>
        <v>1</v>
      </c>
      <c r="DA70" s="1">
        <f t="shared" si="17"/>
        <v>16</v>
      </c>
    </row>
    <row r="71" spans="1:105" hidden="1" x14ac:dyDescent="0.25">
      <c r="A71" s="46" t="s">
        <v>1036</v>
      </c>
      <c r="B71" s="47">
        <v>100229</v>
      </c>
      <c r="C71" s="47">
        <v>42020</v>
      </c>
      <c r="D71" s="3" t="s">
        <v>900</v>
      </c>
      <c r="E71" s="3"/>
      <c r="F71" s="3"/>
      <c r="G71" s="3"/>
      <c r="H71" s="3" t="s">
        <v>862</v>
      </c>
      <c r="I71" s="3"/>
      <c r="J71" s="3" t="s">
        <v>862</v>
      </c>
      <c r="K71" s="3" t="s">
        <v>862</v>
      </c>
      <c r="L71" s="3"/>
      <c r="M71" s="3" t="s">
        <v>862</v>
      </c>
      <c r="N71" s="3" t="s">
        <v>862</v>
      </c>
      <c r="O71" s="3" t="s">
        <v>88</v>
      </c>
      <c r="P71" s="3" t="s">
        <v>92</v>
      </c>
      <c r="Q71" s="3">
        <v>2.7</v>
      </c>
      <c r="R71" s="3" t="s">
        <v>1008</v>
      </c>
      <c r="S71" s="48" t="s">
        <v>863</v>
      </c>
      <c r="T71" s="3" t="s">
        <v>876</v>
      </c>
      <c r="U71" s="3" t="s">
        <v>149</v>
      </c>
      <c r="V71" s="3" t="s">
        <v>190</v>
      </c>
      <c r="W71" s="3" t="s">
        <v>196</v>
      </c>
      <c r="X71" s="3" t="s">
        <v>198</v>
      </c>
      <c r="Y71" s="3" t="s">
        <v>201</v>
      </c>
      <c r="Z71" s="3" t="s">
        <v>204</v>
      </c>
      <c r="AA71" s="3" t="s">
        <v>205</v>
      </c>
      <c r="AB71" s="3" t="s">
        <v>207</v>
      </c>
      <c r="AC71" s="3" t="s">
        <v>209</v>
      </c>
      <c r="AD71" s="3" t="s">
        <v>212</v>
      </c>
      <c r="AE71" s="3"/>
      <c r="AF71" s="49" t="s">
        <v>1486</v>
      </c>
      <c r="AG71" s="3">
        <f t="shared" si="18"/>
        <v>124</v>
      </c>
      <c r="AH71" s="3"/>
      <c r="AI71" s="3"/>
      <c r="AJ71" s="3">
        <f t="shared" si="19"/>
        <v>0</v>
      </c>
      <c r="AK71" s="136"/>
      <c r="AL71" s="3" t="s">
        <v>95</v>
      </c>
      <c r="AM71" s="59"/>
      <c r="AN71" s="42"/>
      <c r="AO71" s="3" t="s">
        <v>1621</v>
      </c>
      <c r="AP71" s="44"/>
      <c r="AQ71" s="44"/>
      <c r="AR71" s="49" t="s">
        <v>1621</v>
      </c>
      <c r="AS71" s="3"/>
      <c r="AT71" s="3"/>
      <c r="AU71" s="3"/>
      <c r="AV71" s="3"/>
      <c r="AW71" s="3"/>
      <c r="AX71" s="3" t="str">
        <f t="shared" si="20"/>
        <v>x</v>
      </c>
      <c r="AY71" s="143" t="str">
        <f t="shared" si="21"/>
        <v>x</v>
      </c>
      <c r="AZ71" s="3" t="str">
        <f t="shared" si="22"/>
        <v>x</v>
      </c>
      <c r="BA71" s="3" t="str">
        <f t="shared" si="23"/>
        <v>x</v>
      </c>
      <c r="BB71" s="3" t="str">
        <f t="shared" si="24"/>
        <v>x</v>
      </c>
      <c r="BC71" s="3"/>
      <c r="BD71" s="3"/>
      <c r="BE71" s="182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205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50"/>
      <c r="CQ71" s="98">
        <f>IF(U71="","1",IF(U71="x","0",VLOOKUP(U71,'Risico-matrix'!$K$4:$M$107,3,)))</f>
        <v>0</v>
      </c>
      <c r="CR71" s="98">
        <f>IF(V71="","1",IF(V71="x","0",VLOOKUP(V71,'Risico-matrix'!$K$4:$M$107,3,)))</f>
        <v>15</v>
      </c>
      <c r="CS71" s="98">
        <f>IF(W71="","1",IF(W71="x","0",VLOOKUP(W71,'Risico-matrix'!$K$4:$M$107,3,)))</f>
        <v>15</v>
      </c>
      <c r="CT71" s="98">
        <f>IF(X71="","1",IF(X71="x","0",VLOOKUP(X71,'Risico-matrix'!$K$4:$M$107,3,)))</f>
        <v>7</v>
      </c>
      <c r="CU71" s="98">
        <f>IF(Y71="","1",IF(Y71="x","0",VLOOKUP(Y71,'Risico-matrix'!$K$4:$M$107,3,)))</f>
        <v>40</v>
      </c>
      <c r="CV71" s="98">
        <f>IF(Z71="","1",IF(Z71="x","0",VLOOKUP(Z71,'Risico-matrix'!$K$4:$M$107,3,)))</f>
        <v>7</v>
      </c>
      <c r="CW71" s="98">
        <f>IF(AA71="","1",IF(AA71="x","0",VLOOKUP(AA71,'Risico-matrix'!$K$4:$M$107,3,)))</f>
        <v>3</v>
      </c>
      <c r="CX71" s="98">
        <f>IF(AB71="","1",IF(AB71="x","0",VLOOKUP(AB71,'Risico-matrix'!$K$4:$M$107,3,)))</f>
        <v>15</v>
      </c>
      <c r="CY71" s="98">
        <f>IF(AC71="","1",IF(AC71="x","0",VLOOKUP(AC71,'Risico-matrix'!$K$4:$M$107,3,)))</f>
        <v>15</v>
      </c>
      <c r="CZ71" s="98">
        <f>IF(AD71="","1",IF(AD71="x","0",VLOOKUP(AD71,'Risico-matrix'!$K$4:$M$107,3,)))</f>
        <v>7</v>
      </c>
      <c r="DA71" s="1">
        <f t="shared" si="17"/>
        <v>124</v>
      </c>
    </row>
    <row r="72" spans="1:105" hidden="1" x14ac:dyDescent="0.25">
      <c r="A72" s="46" t="s">
        <v>1037</v>
      </c>
      <c r="B72" s="47">
        <v>101036</v>
      </c>
      <c r="C72" s="47">
        <v>40488</v>
      </c>
      <c r="D72" s="3" t="s">
        <v>900</v>
      </c>
      <c r="E72" s="3"/>
      <c r="F72" s="3"/>
      <c r="G72" s="3"/>
      <c r="H72" s="3"/>
      <c r="I72" s="3"/>
      <c r="J72" s="3"/>
      <c r="K72" s="3"/>
      <c r="L72" s="3" t="s">
        <v>862</v>
      </c>
      <c r="M72" s="3"/>
      <c r="N72" s="3"/>
      <c r="O72" s="3" t="s">
        <v>89</v>
      </c>
      <c r="P72" s="3" t="s">
        <v>92</v>
      </c>
      <c r="Q72" s="3">
        <v>1.83</v>
      </c>
      <c r="R72" s="3">
        <v>3</v>
      </c>
      <c r="S72" s="48" t="s">
        <v>863</v>
      </c>
      <c r="T72" s="3" t="s">
        <v>992</v>
      </c>
      <c r="U72" s="3" t="s">
        <v>197</v>
      </c>
      <c r="V72" s="3" t="s">
        <v>200</v>
      </c>
      <c r="W72" s="3" t="s">
        <v>1449</v>
      </c>
      <c r="X72" s="3" t="s">
        <v>1449</v>
      </c>
      <c r="Y72" s="3" t="s">
        <v>1449</v>
      </c>
      <c r="Z72" s="3" t="s">
        <v>1449</v>
      </c>
      <c r="AA72" s="3" t="s">
        <v>1449</v>
      </c>
      <c r="AB72" s="3" t="s">
        <v>1449</v>
      </c>
      <c r="AC72" s="3" t="s">
        <v>1449</v>
      </c>
      <c r="AD72" s="3" t="s">
        <v>1449</v>
      </c>
      <c r="AE72" s="3"/>
      <c r="AF72" s="49" t="s">
        <v>1487</v>
      </c>
      <c r="AG72" s="3">
        <f t="shared" si="18"/>
        <v>14</v>
      </c>
      <c r="AH72" s="3"/>
      <c r="AI72" s="3"/>
      <c r="AJ72" s="3">
        <f t="shared" si="19"/>
        <v>0</v>
      </c>
      <c r="AK72" s="136"/>
      <c r="AL72" s="3" t="s">
        <v>95</v>
      </c>
      <c r="AM72" s="59"/>
      <c r="AN72" s="42"/>
      <c r="AO72" s="3" t="s">
        <v>1621</v>
      </c>
      <c r="AP72" s="44"/>
      <c r="AQ72" s="44"/>
      <c r="AR72" s="49" t="s">
        <v>1621</v>
      </c>
      <c r="AS72" s="3"/>
      <c r="AT72" s="3"/>
      <c r="AU72" s="3"/>
      <c r="AV72" s="3"/>
      <c r="AW72" s="3"/>
      <c r="AX72" s="3" t="str">
        <f t="shared" si="20"/>
        <v>x</v>
      </c>
      <c r="AY72" s="143" t="str">
        <f t="shared" si="21"/>
        <v>x</v>
      </c>
      <c r="AZ72" s="3" t="str">
        <f t="shared" si="22"/>
        <v>x</v>
      </c>
      <c r="BA72" s="3" t="str">
        <f t="shared" si="23"/>
        <v/>
      </c>
      <c r="BB72" s="3" t="str">
        <f t="shared" si="24"/>
        <v/>
      </c>
      <c r="BC72" s="3"/>
      <c r="BD72" s="3"/>
      <c r="BE72" s="182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205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50"/>
      <c r="CQ72" s="98">
        <f>IF(U72="","1",IF(U72="x","0",VLOOKUP(U72,'Risico-matrix'!$K$4:$M$107,3,)))</f>
        <v>3</v>
      </c>
      <c r="CR72" s="98">
        <f>IF(V72="","1",IF(V72="x","0",VLOOKUP(V72,'Risico-matrix'!$K$4:$M$107,3,)))</f>
        <v>3</v>
      </c>
      <c r="CS72" s="98" t="str">
        <f>IF(W72="","1",IF(W72="x","0",VLOOKUP(W72,'Risico-matrix'!$K$4:$M$107,3,)))</f>
        <v>1</v>
      </c>
      <c r="CT72" s="98" t="str">
        <f>IF(X72="","1",IF(X72="x","0",VLOOKUP(X72,'Risico-matrix'!$K$4:$M$107,3,)))</f>
        <v>1</v>
      </c>
      <c r="CU72" s="98" t="str">
        <f>IF(Y72="","1",IF(Y72="x","0",VLOOKUP(Y72,'Risico-matrix'!$K$4:$M$107,3,)))</f>
        <v>1</v>
      </c>
      <c r="CV72" s="98" t="str">
        <f>IF(Z72="","1",IF(Z72="x","0",VLOOKUP(Z72,'Risico-matrix'!$K$4:$M$107,3,)))</f>
        <v>1</v>
      </c>
      <c r="CW72" s="98" t="str">
        <f>IF(AA72="","1",IF(AA72="x","0",VLOOKUP(AA72,'Risico-matrix'!$K$4:$M$107,3,)))</f>
        <v>1</v>
      </c>
      <c r="CX72" s="98" t="str">
        <f>IF(AB72="","1",IF(AB72="x","0",VLOOKUP(AB72,'Risico-matrix'!$K$4:$M$107,3,)))</f>
        <v>1</v>
      </c>
      <c r="CY72" s="98" t="str">
        <f>IF(AC72="","1",IF(AC72="x","0",VLOOKUP(AC72,'Risico-matrix'!$K$4:$M$107,3,)))</f>
        <v>1</v>
      </c>
      <c r="CZ72" s="98" t="str">
        <f>IF(AD72="","1",IF(AD72="x","0",VLOOKUP(AD72,'Risico-matrix'!$K$4:$M$107,3,)))</f>
        <v>1</v>
      </c>
      <c r="DA72" s="1">
        <f t="shared" si="17"/>
        <v>14</v>
      </c>
    </row>
    <row r="73" spans="1:105" hidden="1" x14ac:dyDescent="0.25">
      <c r="A73" s="46" t="s">
        <v>1038</v>
      </c>
      <c r="B73" s="47">
        <v>818707</v>
      </c>
      <c r="C73" s="47">
        <v>41661</v>
      </c>
      <c r="D73" s="3" t="s">
        <v>900</v>
      </c>
      <c r="E73" s="3"/>
      <c r="F73" s="3"/>
      <c r="G73" s="3"/>
      <c r="H73" s="3"/>
      <c r="I73" s="3"/>
      <c r="J73" s="3"/>
      <c r="K73" s="3"/>
      <c r="L73" s="3" t="s">
        <v>862</v>
      </c>
      <c r="M73" s="3"/>
      <c r="N73" s="3"/>
      <c r="O73" s="3" t="s">
        <v>89</v>
      </c>
      <c r="P73" s="3" t="s">
        <v>92</v>
      </c>
      <c r="Q73" s="3">
        <v>1.665</v>
      </c>
      <c r="R73" s="3">
        <v>1.7</v>
      </c>
      <c r="S73" s="48"/>
      <c r="T73" s="3" t="s">
        <v>876</v>
      </c>
      <c r="U73" s="3" t="s">
        <v>200</v>
      </c>
      <c r="V73" s="3" t="s">
        <v>1449</v>
      </c>
      <c r="W73" s="3" t="s">
        <v>1449</v>
      </c>
      <c r="X73" s="3" t="s">
        <v>1449</v>
      </c>
      <c r="Y73" s="3" t="s">
        <v>1449</v>
      </c>
      <c r="Z73" s="3" t="s">
        <v>1449</v>
      </c>
      <c r="AA73" s="3" t="s">
        <v>1449</v>
      </c>
      <c r="AB73" s="3" t="s">
        <v>1449</v>
      </c>
      <c r="AC73" s="3" t="s">
        <v>1449</v>
      </c>
      <c r="AD73" s="3" t="s">
        <v>1449</v>
      </c>
      <c r="AE73" s="3"/>
      <c r="AF73" s="49" t="s">
        <v>425</v>
      </c>
      <c r="AG73" s="3">
        <f t="shared" si="18"/>
        <v>12</v>
      </c>
      <c r="AH73" s="3"/>
      <c r="AI73" s="3"/>
      <c r="AJ73" s="3">
        <f t="shared" si="19"/>
        <v>0</v>
      </c>
      <c r="AK73" s="136"/>
      <c r="AL73" s="3" t="s">
        <v>95</v>
      </c>
      <c r="AM73" s="59"/>
      <c r="AN73" s="42"/>
      <c r="AO73" s="3" t="s">
        <v>1621</v>
      </c>
      <c r="AP73" s="44"/>
      <c r="AQ73" s="44"/>
      <c r="AR73" s="49" t="s">
        <v>1621</v>
      </c>
      <c r="AS73" s="3"/>
      <c r="AT73" s="3"/>
      <c r="AU73" s="3"/>
      <c r="AV73" s="3"/>
      <c r="AW73" s="3"/>
      <c r="AX73" s="3" t="str">
        <f t="shared" si="20"/>
        <v>x</v>
      </c>
      <c r="AY73" s="143" t="str">
        <f t="shared" si="21"/>
        <v>x</v>
      </c>
      <c r="AZ73" s="3" t="str">
        <f t="shared" si="22"/>
        <v>x</v>
      </c>
      <c r="BA73" s="3" t="str">
        <f t="shared" si="23"/>
        <v/>
      </c>
      <c r="BB73" s="3" t="str">
        <f t="shared" si="24"/>
        <v/>
      </c>
      <c r="BC73" s="3"/>
      <c r="BD73" s="3"/>
      <c r="BE73" s="182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205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50"/>
      <c r="CQ73" s="98">
        <f>IF(U73="","1",IF(U73="x","0",VLOOKUP(U73,'Risico-matrix'!$K$4:$M$107,3,)))</f>
        <v>3</v>
      </c>
      <c r="CR73" s="98" t="str">
        <f>IF(V73="","1",IF(V73="x","0",VLOOKUP(V73,'Risico-matrix'!$K$4:$M$107,3,)))</f>
        <v>1</v>
      </c>
      <c r="CS73" s="98" t="str">
        <f>IF(W73="","1",IF(W73="x","0",VLOOKUP(W73,'Risico-matrix'!$K$4:$M$107,3,)))</f>
        <v>1</v>
      </c>
      <c r="CT73" s="98" t="str">
        <f>IF(X73="","1",IF(X73="x","0",VLOOKUP(X73,'Risico-matrix'!$K$4:$M$107,3,)))</f>
        <v>1</v>
      </c>
      <c r="CU73" s="98" t="str">
        <f>IF(Y73="","1",IF(Y73="x","0",VLOOKUP(Y73,'Risico-matrix'!$K$4:$M$107,3,)))</f>
        <v>1</v>
      </c>
      <c r="CV73" s="98" t="str">
        <f>IF(Z73="","1",IF(Z73="x","0",VLOOKUP(Z73,'Risico-matrix'!$K$4:$M$107,3,)))</f>
        <v>1</v>
      </c>
      <c r="CW73" s="98" t="str">
        <f>IF(AA73="","1",IF(AA73="x","0",VLOOKUP(AA73,'Risico-matrix'!$K$4:$M$107,3,)))</f>
        <v>1</v>
      </c>
      <c r="CX73" s="98" t="str">
        <f>IF(AB73="","1",IF(AB73="x","0",VLOOKUP(AB73,'Risico-matrix'!$K$4:$M$107,3,)))</f>
        <v>1</v>
      </c>
      <c r="CY73" s="98" t="str">
        <f>IF(AC73="","1",IF(AC73="x","0",VLOOKUP(AC73,'Risico-matrix'!$K$4:$M$107,3,)))</f>
        <v>1</v>
      </c>
      <c r="CZ73" s="98" t="str">
        <f>IF(AD73="","1",IF(AD73="x","0",VLOOKUP(AD73,'Risico-matrix'!$K$4:$M$107,3,)))</f>
        <v>1</v>
      </c>
      <c r="DA73" s="1">
        <f t="shared" si="17"/>
        <v>12</v>
      </c>
    </row>
    <row r="74" spans="1:105" hidden="1" x14ac:dyDescent="0.25">
      <c r="A74" s="46" t="s">
        <v>897</v>
      </c>
      <c r="B74" s="47"/>
      <c r="C74" s="47">
        <v>41925</v>
      </c>
      <c r="D74" s="3" t="s">
        <v>898</v>
      </c>
      <c r="E74" s="3"/>
      <c r="F74" s="3"/>
      <c r="G74" s="3"/>
      <c r="H74" s="3"/>
      <c r="I74" s="3"/>
      <c r="J74" s="3" t="s">
        <v>862</v>
      </c>
      <c r="K74" s="3"/>
      <c r="L74" s="3"/>
      <c r="M74" s="3"/>
      <c r="N74" s="3"/>
      <c r="O74" s="3" t="s">
        <v>89</v>
      </c>
      <c r="P74" s="3" t="s">
        <v>93</v>
      </c>
      <c r="Q74" s="3">
        <v>1.097</v>
      </c>
      <c r="R74" s="3">
        <v>2.5</v>
      </c>
      <c r="S74" s="62"/>
      <c r="T74" s="62" t="s">
        <v>876</v>
      </c>
      <c r="U74" s="62" t="s">
        <v>200</v>
      </c>
      <c r="V74" s="62" t="s">
        <v>153</v>
      </c>
      <c r="W74" s="62" t="s">
        <v>1449</v>
      </c>
      <c r="X74" s="62" t="s">
        <v>1449</v>
      </c>
      <c r="Y74" s="62" t="s">
        <v>1449</v>
      </c>
      <c r="Z74" s="62" t="s">
        <v>1449</v>
      </c>
      <c r="AA74" s="62" t="s">
        <v>1449</v>
      </c>
      <c r="AB74" s="62" t="s">
        <v>1449</v>
      </c>
      <c r="AC74" s="62" t="s">
        <v>1449</v>
      </c>
      <c r="AD74" s="62" t="s">
        <v>1449</v>
      </c>
      <c r="AE74" s="3"/>
      <c r="AF74" s="51" t="s">
        <v>1461</v>
      </c>
      <c r="AG74" s="3">
        <f t="shared" si="18"/>
        <v>11</v>
      </c>
      <c r="AH74" s="3"/>
      <c r="AI74" s="3"/>
      <c r="AJ74" s="3">
        <f t="shared" si="19"/>
        <v>0</v>
      </c>
      <c r="AK74" s="136"/>
      <c r="AL74" s="3" t="s">
        <v>95</v>
      </c>
      <c r="AM74" s="59">
        <f>Q74*AN74</f>
        <v>5.4849999999999994</v>
      </c>
      <c r="AN74" s="42">
        <v>5</v>
      </c>
      <c r="AO74" s="3" t="s">
        <v>1614</v>
      </c>
      <c r="AP74" s="44"/>
      <c r="AQ74" s="44"/>
      <c r="AR74" s="49" t="s">
        <v>1629</v>
      </c>
      <c r="AS74" s="3"/>
      <c r="AT74" s="3"/>
      <c r="AU74" s="3"/>
      <c r="AV74" s="3"/>
      <c r="AW74" s="3"/>
      <c r="AX74" s="3" t="str">
        <f t="shared" si="20"/>
        <v/>
      </c>
      <c r="AY74" s="143" t="str">
        <f t="shared" si="21"/>
        <v/>
      </c>
      <c r="AZ74" s="3" t="str">
        <f t="shared" si="22"/>
        <v/>
      </c>
      <c r="BA74" s="3" t="str">
        <f t="shared" si="23"/>
        <v/>
      </c>
      <c r="BB74" s="3" t="str">
        <f t="shared" si="24"/>
        <v>x</v>
      </c>
      <c r="BC74" s="3"/>
      <c r="BD74" s="3"/>
      <c r="BE74" s="182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205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50"/>
      <c r="CQ74" s="98">
        <f>IF(U74="","1",IF(U74="x","0",VLOOKUP(U74,'Risico-matrix'!$K$4:$M$107,3,)))</f>
        <v>3</v>
      </c>
      <c r="CR74" s="98">
        <f>IF(V74="","1",IF(V74="x","0",VLOOKUP(V74,'Risico-matrix'!$K$4:$M$107,3,)))</f>
        <v>0</v>
      </c>
      <c r="CS74" s="98" t="str">
        <f>IF(W74="","1",IF(W74="x","0",VLOOKUP(W74,'Risico-matrix'!$K$4:$M$107,3,)))</f>
        <v>1</v>
      </c>
      <c r="CT74" s="98" t="str">
        <f>IF(X74="","1",IF(X74="x","0",VLOOKUP(X74,'Risico-matrix'!$K$4:$M$107,3,)))</f>
        <v>1</v>
      </c>
      <c r="CU74" s="98" t="str">
        <f>IF(Y74="","1",IF(Y74="x","0",VLOOKUP(Y74,'Risico-matrix'!$K$4:$M$107,3,)))</f>
        <v>1</v>
      </c>
      <c r="CV74" s="98" t="str">
        <f>IF(Z74="","1",IF(Z74="x","0",VLOOKUP(Z74,'Risico-matrix'!$K$4:$M$107,3,)))</f>
        <v>1</v>
      </c>
      <c r="CW74" s="98" t="str">
        <f>IF(AA74="","1",IF(AA74="x","0",VLOOKUP(AA74,'Risico-matrix'!$K$4:$M$107,3,)))</f>
        <v>1</v>
      </c>
      <c r="CX74" s="98" t="str">
        <f>IF(AB74="","1",IF(AB74="x","0",VLOOKUP(AB74,'Risico-matrix'!$K$4:$M$107,3,)))</f>
        <v>1</v>
      </c>
      <c r="CY74" s="98" t="str">
        <f>IF(AC74="","1",IF(AC74="x","0",VLOOKUP(AC74,'Risico-matrix'!$K$4:$M$107,3,)))</f>
        <v>1</v>
      </c>
      <c r="CZ74" s="98" t="str">
        <f>IF(AD74="","1",IF(AD74="x","0",VLOOKUP(AD74,'Risico-matrix'!$K$4:$M$107,3,)))</f>
        <v>1</v>
      </c>
      <c r="DA74" s="1">
        <f t="shared" si="17"/>
        <v>11</v>
      </c>
    </row>
    <row r="75" spans="1:105" hidden="1" x14ac:dyDescent="0.25">
      <c r="A75" s="46" t="s">
        <v>897</v>
      </c>
      <c r="B75" s="47" t="s">
        <v>937</v>
      </c>
      <c r="C75" s="47">
        <v>41925</v>
      </c>
      <c r="D75" s="3" t="s">
        <v>898</v>
      </c>
      <c r="E75" s="3"/>
      <c r="F75" s="3"/>
      <c r="G75" s="3"/>
      <c r="H75" s="3"/>
      <c r="I75" s="3"/>
      <c r="J75" s="3" t="s">
        <v>862</v>
      </c>
      <c r="K75" s="3"/>
      <c r="L75" s="3"/>
      <c r="M75" s="3"/>
      <c r="N75" s="3"/>
      <c r="O75" s="3" t="s">
        <v>89</v>
      </c>
      <c r="P75" s="3" t="s">
        <v>93</v>
      </c>
      <c r="Q75" s="3">
        <v>1.097</v>
      </c>
      <c r="R75" s="3">
        <v>2.5</v>
      </c>
      <c r="S75" s="3" t="s">
        <v>868</v>
      </c>
      <c r="T75" s="3" t="s">
        <v>876</v>
      </c>
      <c r="U75" s="49" t="s">
        <v>200</v>
      </c>
      <c r="V75" s="3" t="s">
        <v>153</v>
      </c>
      <c r="W75" s="3" t="s">
        <v>1449</v>
      </c>
      <c r="X75" s="3" t="s">
        <v>1449</v>
      </c>
      <c r="Y75" s="3" t="s">
        <v>1449</v>
      </c>
      <c r="Z75" s="3" t="s">
        <v>1449</v>
      </c>
      <c r="AA75" s="3" t="s">
        <v>1449</v>
      </c>
      <c r="AB75" s="3" t="s">
        <v>1449</v>
      </c>
      <c r="AC75" s="3" t="s">
        <v>1449</v>
      </c>
      <c r="AD75" s="3" t="s">
        <v>1449</v>
      </c>
      <c r="AE75" s="3"/>
      <c r="AF75" s="49" t="s">
        <v>1461</v>
      </c>
      <c r="AG75" s="3">
        <f t="shared" si="18"/>
        <v>11</v>
      </c>
      <c r="AH75" s="3"/>
      <c r="AI75" s="3"/>
      <c r="AJ75" s="3">
        <f t="shared" si="19"/>
        <v>0</v>
      </c>
      <c r="AK75" s="136"/>
      <c r="AL75" s="3" t="s">
        <v>95</v>
      </c>
      <c r="AM75" s="59">
        <f>Q75*AN75</f>
        <v>5.4849999999999994</v>
      </c>
      <c r="AN75" s="42">
        <v>5</v>
      </c>
      <c r="AO75" s="3" t="s">
        <v>1616</v>
      </c>
      <c r="AP75" s="44"/>
      <c r="AQ75" s="44">
        <v>30</v>
      </c>
      <c r="AR75" s="49" t="s">
        <v>1616</v>
      </c>
      <c r="AS75" s="3"/>
      <c r="AT75" s="3"/>
      <c r="AU75" s="3"/>
      <c r="AV75" s="3"/>
      <c r="AW75" s="3"/>
      <c r="AX75" s="3" t="str">
        <f t="shared" si="20"/>
        <v/>
      </c>
      <c r="AY75" s="143" t="str">
        <f t="shared" si="21"/>
        <v/>
      </c>
      <c r="AZ75" s="3" t="str">
        <f t="shared" si="22"/>
        <v/>
      </c>
      <c r="BA75" s="3" t="str">
        <f t="shared" si="23"/>
        <v/>
      </c>
      <c r="BB75" s="3" t="str">
        <f t="shared" si="24"/>
        <v>x</v>
      </c>
      <c r="BC75" s="3"/>
      <c r="BD75" s="3"/>
      <c r="BE75" s="182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205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50"/>
      <c r="CQ75" s="98">
        <f>IF(U75="","1",IF(U75="x","0",VLOOKUP(U75,'Risico-matrix'!$K$4:$M$107,3,)))</f>
        <v>3</v>
      </c>
      <c r="CR75" s="98">
        <f>IF(V75="","1",IF(V75="x","0",VLOOKUP(V75,'Risico-matrix'!$K$4:$M$107,3,)))</f>
        <v>0</v>
      </c>
      <c r="CS75" s="98" t="str">
        <f>IF(W75="","1",IF(W75="x","0",VLOOKUP(W75,'Risico-matrix'!$K$4:$M$107,3,)))</f>
        <v>1</v>
      </c>
      <c r="CT75" s="98" t="str">
        <f>IF(X75="","1",IF(X75="x","0",VLOOKUP(X75,'Risico-matrix'!$K$4:$M$107,3,)))</f>
        <v>1</v>
      </c>
      <c r="CU75" s="98" t="str">
        <f>IF(Y75="","1",IF(Y75="x","0",VLOOKUP(Y75,'Risico-matrix'!$K$4:$M$107,3,)))</f>
        <v>1</v>
      </c>
      <c r="CV75" s="98" t="str">
        <f>IF(Z75="","1",IF(Z75="x","0",VLOOKUP(Z75,'Risico-matrix'!$K$4:$M$107,3,)))</f>
        <v>1</v>
      </c>
      <c r="CW75" s="98" t="str">
        <f>IF(AA75="","1",IF(AA75="x","0",VLOOKUP(AA75,'Risico-matrix'!$K$4:$M$107,3,)))</f>
        <v>1</v>
      </c>
      <c r="CX75" s="98" t="str">
        <f>IF(AB75="","1",IF(AB75="x","0",VLOOKUP(AB75,'Risico-matrix'!$K$4:$M$107,3,)))</f>
        <v>1</v>
      </c>
      <c r="CY75" s="98" t="str">
        <f>IF(AC75="","1",IF(AC75="x","0",VLOOKUP(AC75,'Risico-matrix'!$K$4:$M$107,3,)))</f>
        <v>1</v>
      </c>
      <c r="CZ75" s="98" t="str">
        <f>IF(AD75="","1",IF(AD75="x","0",VLOOKUP(AD75,'Risico-matrix'!$K$4:$M$107,3,)))</f>
        <v>1</v>
      </c>
      <c r="DA75" s="1">
        <f t="shared" si="17"/>
        <v>11</v>
      </c>
    </row>
    <row r="76" spans="1:105" hidden="1" x14ac:dyDescent="0.25">
      <c r="A76" s="46" t="s">
        <v>897</v>
      </c>
      <c r="B76" s="47" t="s">
        <v>937</v>
      </c>
      <c r="C76" s="47">
        <v>41925</v>
      </c>
      <c r="D76" s="3" t="s">
        <v>898</v>
      </c>
      <c r="E76" s="3"/>
      <c r="F76" s="3"/>
      <c r="G76" s="3"/>
      <c r="H76" s="3"/>
      <c r="I76" s="3"/>
      <c r="J76" s="3" t="s">
        <v>862</v>
      </c>
      <c r="K76" s="3"/>
      <c r="L76" s="3"/>
      <c r="M76" s="3"/>
      <c r="N76" s="3"/>
      <c r="O76" s="3" t="s">
        <v>89</v>
      </c>
      <c r="P76" s="3" t="s">
        <v>93</v>
      </c>
      <c r="Q76" s="3">
        <v>1.097</v>
      </c>
      <c r="R76" s="3">
        <v>2.5</v>
      </c>
      <c r="S76" s="62" t="s">
        <v>868</v>
      </c>
      <c r="T76" s="3" t="s">
        <v>876</v>
      </c>
      <c r="U76" s="3" t="s">
        <v>200</v>
      </c>
      <c r="V76" s="3" t="s">
        <v>153</v>
      </c>
      <c r="W76" s="3" t="s">
        <v>1449</v>
      </c>
      <c r="X76" s="3" t="s">
        <v>1449</v>
      </c>
      <c r="Y76" s="3" t="s">
        <v>1449</v>
      </c>
      <c r="Z76" s="3" t="s">
        <v>1449</v>
      </c>
      <c r="AA76" s="3" t="s">
        <v>1449</v>
      </c>
      <c r="AB76" s="3" t="s">
        <v>1449</v>
      </c>
      <c r="AC76" s="3" t="s">
        <v>1449</v>
      </c>
      <c r="AD76" s="3" t="s">
        <v>1449</v>
      </c>
      <c r="AE76" s="3"/>
      <c r="AF76" s="49" t="s">
        <v>1461</v>
      </c>
      <c r="AG76" s="3">
        <f t="shared" si="18"/>
        <v>11</v>
      </c>
      <c r="AH76" s="3"/>
      <c r="AI76" s="3"/>
      <c r="AJ76" s="3">
        <f t="shared" si="19"/>
        <v>0</v>
      </c>
      <c r="AK76" s="136"/>
      <c r="AL76" s="3" t="s">
        <v>95</v>
      </c>
      <c r="AM76" s="59">
        <f>Q76*AN76</f>
        <v>5.4849999999999994</v>
      </c>
      <c r="AN76" s="42">
        <v>5</v>
      </c>
      <c r="AO76" s="3" t="s">
        <v>1617</v>
      </c>
      <c r="AP76" s="44"/>
      <c r="AQ76" s="44">
        <v>120</v>
      </c>
      <c r="AR76" s="49" t="s">
        <v>1630</v>
      </c>
      <c r="AS76" s="3"/>
      <c r="AT76" s="3"/>
      <c r="AU76" s="3"/>
      <c r="AV76" s="3"/>
      <c r="AW76" s="3"/>
      <c r="AX76" s="3" t="str">
        <f t="shared" si="20"/>
        <v>x</v>
      </c>
      <c r="AY76" s="143" t="str">
        <f t="shared" si="21"/>
        <v>x</v>
      </c>
      <c r="AZ76" s="3" t="str">
        <f t="shared" si="22"/>
        <v>x</v>
      </c>
      <c r="BA76" s="3" t="str">
        <f t="shared" si="23"/>
        <v>x</v>
      </c>
      <c r="BB76" s="3" t="str">
        <f t="shared" si="24"/>
        <v>x</v>
      </c>
      <c r="BC76" s="3"/>
      <c r="BD76" s="3"/>
      <c r="BE76" s="182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205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50"/>
      <c r="CQ76" s="98">
        <f>IF(U76="","1",IF(U76="x","0",VLOOKUP(U76,'Risico-matrix'!$K$4:$M$107,3,)))</f>
        <v>3</v>
      </c>
      <c r="CR76" s="98">
        <f>IF(V76="","1",IF(V76="x","0",VLOOKUP(V76,'Risico-matrix'!$K$4:$M$107,3,)))</f>
        <v>0</v>
      </c>
      <c r="CS76" s="98" t="str">
        <f>IF(W76="","1",IF(W76="x","0",VLOOKUP(W76,'Risico-matrix'!$K$4:$M$107,3,)))</f>
        <v>1</v>
      </c>
      <c r="CT76" s="98" t="str">
        <f>IF(X76="","1",IF(X76="x","0",VLOOKUP(X76,'Risico-matrix'!$K$4:$M$107,3,)))</f>
        <v>1</v>
      </c>
      <c r="CU76" s="98" t="str">
        <f>IF(Y76="","1",IF(Y76="x","0",VLOOKUP(Y76,'Risico-matrix'!$K$4:$M$107,3,)))</f>
        <v>1</v>
      </c>
      <c r="CV76" s="98" t="str">
        <f>IF(Z76="","1",IF(Z76="x","0",VLOOKUP(Z76,'Risico-matrix'!$K$4:$M$107,3,)))</f>
        <v>1</v>
      </c>
      <c r="CW76" s="98" t="str">
        <f>IF(AA76="","1",IF(AA76="x","0",VLOOKUP(AA76,'Risico-matrix'!$K$4:$M$107,3,)))</f>
        <v>1</v>
      </c>
      <c r="CX76" s="98" t="str">
        <f>IF(AB76="","1",IF(AB76="x","0",VLOOKUP(AB76,'Risico-matrix'!$K$4:$M$107,3,)))</f>
        <v>1</v>
      </c>
      <c r="CY76" s="98" t="str">
        <f>IF(AC76="","1",IF(AC76="x","0",VLOOKUP(AC76,'Risico-matrix'!$K$4:$M$107,3,)))</f>
        <v>1</v>
      </c>
      <c r="CZ76" s="98" t="str">
        <f>IF(AD76="","1",IF(AD76="x","0",VLOOKUP(AD76,'Risico-matrix'!$K$4:$M$107,3,)))</f>
        <v>1</v>
      </c>
      <c r="DA76" s="1">
        <f t="shared" si="17"/>
        <v>11</v>
      </c>
    </row>
    <row r="77" spans="1:105" hidden="1" x14ac:dyDescent="0.25">
      <c r="A77" s="46" t="s">
        <v>897</v>
      </c>
      <c r="B77" s="47" t="s">
        <v>937</v>
      </c>
      <c r="C77" s="47">
        <v>41925</v>
      </c>
      <c r="D77" s="3" t="s">
        <v>898</v>
      </c>
      <c r="E77" s="3"/>
      <c r="F77" s="3"/>
      <c r="G77" s="3"/>
      <c r="H77" s="3"/>
      <c r="I77" s="3"/>
      <c r="J77" s="3" t="s">
        <v>862</v>
      </c>
      <c r="K77" s="3"/>
      <c r="L77" s="3"/>
      <c r="M77" s="3"/>
      <c r="N77" s="3"/>
      <c r="O77" s="3" t="s">
        <v>89</v>
      </c>
      <c r="P77" s="3" t="s">
        <v>93</v>
      </c>
      <c r="Q77" s="3">
        <v>1.097</v>
      </c>
      <c r="R77" s="3">
        <v>2.5</v>
      </c>
      <c r="S77" s="48" t="s">
        <v>868</v>
      </c>
      <c r="T77" s="48" t="s">
        <v>876</v>
      </c>
      <c r="U77" s="3" t="s">
        <v>200</v>
      </c>
      <c r="V77" s="3" t="s">
        <v>153</v>
      </c>
      <c r="W77" s="3" t="s">
        <v>1449</v>
      </c>
      <c r="X77" s="3" t="s">
        <v>1449</v>
      </c>
      <c r="Y77" s="3" t="s">
        <v>1449</v>
      </c>
      <c r="Z77" s="3" t="s">
        <v>1449</v>
      </c>
      <c r="AA77" s="3" t="s">
        <v>1449</v>
      </c>
      <c r="AB77" s="3" t="s">
        <v>1449</v>
      </c>
      <c r="AC77" s="3" t="s">
        <v>1449</v>
      </c>
      <c r="AD77" s="3" t="s">
        <v>1449</v>
      </c>
      <c r="AE77" s="3"/>
      <c r="AF77" s="49" t="s">
        <v>1461</v>
      </c>
      <c r="AG77" s="3">
        <f t="shared" si="18"/>
        <v>11</v>
      </c>
      <c r="AH77" s="3"/>
      <c r="AI77" s="3"/>
      <c r="AJ77" s="3">
        <f t="shared" si="19"/>
        <v>0</v>
      </c>
      <c r="AK77" s="136"/>
      <c r="AL77" s="3" t="s">
        <v>95</v>
      </c>
      <c r="AM77" s="59">
        <f>Q77*AN77</f>
        <v>5.4849999999999994</v>
      </c>
      <c r="AN77" s="42">
        <v>5</v>
      </c>
      <c r="AO77" s="3" t="s">
        <v>1618</v>
      </c>
      <c r="AP77" s="44"/>
      <c r="AQ77" s="44">
        <v>30</v>
      </c>
      <c r="AR77" s="49" t="s">
        <v>1618</v>
      </c>
      <c r="AS77" s="3"/>
      <c r="AT77" s="3"/>
      <c r="AU77" s="3"/>
      <c r="AV77" s="3"/>
      <c r="AW77" s="3"/>
      <c r="AX77" s="3" t="str">
        <f t="shared" si="20"/>
        <v/>
      </c>
      <c r="AY77" s="143" t="str">
        <f t="shared" si="21"/>
        <v/>
      </c>
      <c r="AZ77" s="3" t="str">
        <f t="shared" si="22"/>
        <v/>
      </c>
      <c r="BA77" s="3" t="str">
        <f t="shared" si="23"/>
        <v/>
      </c>
      <c r="BB77" s="3" t="str">
        <f t="shared" si="24"/>
        <v>x</v>
      </c>
      <c r="BC77" s="3"/>
      <c r="BD77" s="3"/>
      <c r="BE77" s="182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205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50"/>
      <c r="CQ77" s="98">
        <f>IF(U77="","1",IF(U77="x","0",VLOOKUP(U77,'Risico-matrix'!$K$4:$M$107,3,)))</f>
        <v>3</v>
      </c>
      <c r="CR77" s="98">
        <f>IF(V77="","1",IF(V77="x","0",VLOOKUP(V77,'Risico-matrix'!$K$4:$M$107,3,)))</f>
        <v>0</v>
      </c>
      <c r="CS77" s="98" t="str">
        <f>IF(W77="","1",IF(W77="x","0",VLOOKUP(W77,'Risico-matrix'!$K$4:$M$107,3,)))</f>
        <v>1</v>
      </c>
      <c r="CT77" s="98" t="str">
        <f>IF(X77="","1",IF(X77="x","0",VLOOKUP(X77,'Risico-matrix'!$K$4:$M$107,3,)))</f>
        <v>1</v>
      </c>
      <c r="CU77" s="98" t="str">
        <f>IF(Y77="","1",IF(Y77="x","0",VLOOKUP(Y77,'Risico-matrix'!$K$4:$M$107,3,)))</f>
        <v>1</v>
      </c>
      <c r="CV77" s="98" t="str">
        <f>IF(Z77="","1",IF(Z77="x","0",VLOOKUP(Z77,'Risico-matrix'!$K$4:$M$107,3,)))</f>
        <v>1</v>
      </c>
      <c r="CW77" s="98" t="str">
        <f>IF(AA77="","1",IF(AA77="x","0",VLOOKUP(AA77,'Risico-matrix'!$K$4:$M$107,3,)))</f>
        <v>1</v>
      </c>
      <c r="CX77" s="98" t="str">
        <f>IF(AB77="","1",IF(AB77="x","0",VLOOKUP(AB77,'Risico-matrix'!$K$4:$M$107,3,)))</f>
        <v>1</v>
      </c>
      <c r="CY77" s="98" t="str">
        <f>IF(AC77="","1",IF(AC77="x","0",VLOOKUP(AC77,'Risico-matrix'!$K$4:$M$107,3,)))</f>
        <v>1</v>
      </c>
      <c r="CZ77" s="98" t="str">
        <f>IF(AD77="","1",IF(AD77="x","0",VLOOKUP(AD77,'Risico-matrix'!$K$4:$M$107,3,)))</f>
        <v>1</v>
      </c>
      <c r="DA77" s="1">
        <f t="shared" si="17"/>
        <v>11</v>
      </c>
    </row>
    <row r="78" spans="1:105" hidden="1" x14ac:dyDescent="0.25">
      <c r="A78" s="46" t="s">
        <v>1141</v>
      </c>
      <c r="B78" s="146" t="s">
        <v>1633</v>
      </c>
      <c r="C78" s="47">
        <v>42249</v>
      </c>
      <c r="D78" s="3" t="s">
        <v>903</v>
      </c>
      <c r="E78" s="3"/>
      <c r="F78" s="3"/>
      <c r="G78" s="3" t="s">
        <v>862</v>
      </c>
      <c r="H78" s="3"/>
      <c r="I78" s="3"/>
      <c r="J78" s="3"/>
      <c r="K78" s="3"/>
      <c r="L78" s="3"/>
      <c r="M78" s="3" t="s">
        <v>862</v>
      </c>
      <c r="N78" s="3"/>
      <c r="O78" s="3" t="s">
        <v>88</v>
      </c>
      <c r="P78" s="3"/>
      <c r="Q78" s="3"/>
      <c r="R78" s="3"/>
      <c r="S78" s="48"/>
      <c r="T78" s="3"/>
      <c r="U78" s="3" t="s">
        <v>138</v>
      </c>
      <c r="V78" s="3" t="s">
        <v>192</v>
      </c>
      <c r="W78" s="3" t="s">
        <v>266</v>
      </c>
      <c r="X78" s="3" t="s">
        <v>1449</v>
      </c>
      <c r="Y78" s="3" t="s">
        <v>1449</v>
      </c>
      <c r="Z78" s="3" t="s">
        <v>1449</v>
      </c>
      <c r="AA78" s="3" t="s">
        <v>1449</v>
      </c>
      <c r="AB78" s="3" t="s">
        <v>1449</v>
      </c>
      <c r="AC78" s="3" t="s">
        <v>1449</v>
      </c>
      <c r="AD78" s="3" t="s">
        <v>1449</v>
      </c>
      <c r="AE78" s="3" t="s">
        <v>493</v>
      </c>
      <c r="AF78" s="49" t="s">
        <v>1518</v>
      </c>
      <c r="AG78" s="3">
        <f t="shared" si="18"/>
        <v>22</v>
      </c>
      <c r="AH78" s="3"/>
      <c r="AI78" s="3"/>
      <c r="AJ78" s="3">
        <f t="shared" si="19"/>
        <v>0</v>
      </c>
      <c r="AK78" s="136"/>
      <c r="AL78" s="3"/>
      <c r="AM78" s="59"/>
      <c r="AN78" s="42"/>
      <c r="AO78" s="3" t="s">
        <v>1621</v>
      </c>
      <c r="AP78" s="44"/>
      <c r="AQ78" s="44"/>
      <c r="AR78" s="49" t="s">
        <v>1621</v>
      </c>
      <c r="AS78" s="3"/>
      <c r="AT78" s="3"/>
      <c r="AU78" s="3"/>
      <c r="AV78" s="3"/>
      <c r="AW78" s="3"/>
      <c r="AX78" s="3" t="str">
        <f t="shared" si="20"/>
        <v>x</v>
      </c>
      <c r="AY78" s="143" t="str">
        <f t="shared" si="21"/>
        <v>x</v>
      </c>
      <c r="AZ78" s="3" t="str">
        <f t="shared" si="22"/>
        <v>x</v>
      </c>
      <c r="BA78" s="3" t="str">
        <f t="shared" si="23"/>
        <v/>
      </c>
      <c r="BB78" s="3" t="str">
        <f t="shared" si="24"/>
        <v/>
      </c>
      <c r="BC78" s="3"/>
      <c r="BD78" s="3"/>
      <c r="BE78" s="182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205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50"/>
      <c r="CQ78" s="98">
        <f>IF(U78="","1",IF(U78="x","0",VLOOKUP(U78,'Risico-matrix'!$K$4:$M$107,3,)))</f>
        <v>0</v>
      </c>
      <c r="CR78" s="98">
        <f>IF(V78="","1",IF(V78="x","0",VLOOKUP(V78,'Risico-matrix'!$K$4:$M$107,3,)))</f>
        <v>15</v>
      </c>
      <c r="CS78" s="98">
        <f>IF(W78="","1",IF(W78="x","0",VLOOKUP(W78,'Risico-matrix'!$K$4:$M$107,3,)))</f>
        <v>0</v>
      </c>
      <c r="CT78" s="98" t="str">
        <f>IF(X78="","1",IF(X78="x","0",VLOOKUP(X78,'Risico-matrix'!$K$4:$M$107,3,)))</f>
        <v>1</v>
      </c>
      <c r="CU78" s="98" t="str">
        <f>IF(Y78="","1",IF(Y78="x","0",VLOOKUP(Y78,'Risico-matrix'!$K$4:$M$107,3,)))</f>
        <v>1</v>
      </c>
      <c r="CV78" s="98" t="str">
        <f>IF(Z78="","1",IF(Z78="x","0",VLOOKUP(Z78,'Risico-matrix'!$K$4:$M$107,3,)))</f>
        <v>1</v>
      </c>
      <c r="CW78" s="98" t="str">
        <f>IF(AA78="","1",IF(AA78="x","0",VLOOKUP(AA78,'Risico-matrix'!$K$4:$M$107,3,)))</f>
        <v>1</v>
      </c>
      <c r="CX78" s="98" t="str">
        <f>IF(AB78="","1",IF(AB78="x","0",VLOOKUP(AB78,'Risico-matrix'!$K$4:$M$107,3,)))</f>
        <v>1</v>
      </c>
      <c r="CY78" s="98" t="str">
        <f>IF(AC78="","1",IF(AC78="x","0",VLOOKUP(AC78,'Risico-matrix'!$K$4:$M$107,3,)))</f>
        <v>1</v>
      </c>
      <c r="CZ78" s="98" t="str">
        <f>IF(AD78="","1",IF(AD78="x","0",VLOOKUP(AD78,'Risico-matrix'!$K$4:$M$107,3,)))</f>
        <v>1</v>
      </c>
      <c r="DA78" s="1">
        <f t="shared" si="17"/>
        <v>22</v>
      </c>
    </row>
    <row r="79" spans="1:105" hidden="1" x14ac:dyDescent="0.25">
      <c r="A79" s="46" t="s">
        <v>941</v>
      </c>
      <c r="B79" s="47">
        <v>620288</v>
      </c>
      <c r="C79" s="47">
        <v>42338</v>
      </c>
      <c r="D79" s="3" t="s">
        <v>942</v>
      </c>
      <c r="E79" s="3"/>
      <c r="F79" s="3"/>
      <c r="G79" s="3"/>
      <c r="H79" s="3"/>
      <c r="I79" s="3"/>
      <c r="J79" s="3" t="s">
        <v>862</v>
      </c>
      <c r="K79" s="3"/>
      <c r="L79" s="3" t="s">
        <v>862</v>
      </c>
      <c r="M79" s="3"/>
      <c r="N79" s="3"/>
      <c r="O79" s="3" t="s">
        <v>88</v>
      </c>
      <c r="P79" s="3" t="s">
        <v>92</v>
      </c>
      <c r="Q79" s="3" t="s">
        <v>868</v>
      </c>
      <c r="R79" s="3">
        <v>11</v>
      </c>
      <c r="S79" s="48" t="s">
        <v>868</v>
      </c>
      <c r="T79" s="3" t="s">
        <v>876</v>
      </c>
      <c r="U79" s="3" t="s">
        <v>191</v>
      </c>
      <c r="V79" s="3" t="s">
        <v>199</v>
      </c>
      <c r="W79" s="3" t="s">
        <v>1449</v>
      </c>
      <c r="X79" s="3" t="s">
        <v>1449</v>
      </c>
      <c r="Y79" s="3" t="s">
        <v>1449</v>
      </c>
      <c r="Z79" s="3" t="s">
        <v>1449</v>
      </c>
      <c r="AA79" s="3" t="s">
        <v>1449</v>
      </c>
      <c r="AB79" s="3" t="s">
        <v>1449</v>
      </c>
      <c r="AC79" s="3" t="s">
        <v>1449</v>
      </c>
      <c r="AD79" s="3" t="s">
        <v>1449</v>
      </c>
      <c r="AE79" s="3"/>
      <c r="AF79" s="49" t="s">
        <v>1475</v>
      </c>
      <c r="AG79" s="3">
        <f t="shared" si="18"/>
        <v>22</v>
      </c>
      <c r="AH79" s="3"/>
      <c r="AI79" s="3"/>
      <c r="AJ79" s="3">
        <f t="shared" si="19"/>
        <v>0</v>
      </c>
      <c r="AK79" s="136"/>
      <c r="AL79" s="3" t="s">
        <v>95</v>
      </c>
      <c r="AM79" s="59" t="e">
        <f>Q79*AN79</f>
        <v>#VALUE!</v>
      </c>
      <c r="AN79" s="42"/>
      <c r="AO79" s="3" t="s">
        <v>1619</v>
      </c>
      <c r="AP79" s="44"/>
      <c r="AQ79" s="44"/>
      <c r="AR79" s="49" t="s">
        <v>1619</v>
      </c>
      <c r="AS79" s="3"/>
      <c r="AT79" s="3"/>
      <c r="AU79" s="3"/>
      <c r="AV79" s="3"/>
      <c r="AW79" s="3"/>
      <c r="AX79" s="3" t="str">
        <f t="shared" si="20"/>
        <v>x</v>
      </c>
      <c r="AY79" s="143" t="str">
        <f t="shared" si="21"/>
        <v>x</v>
      </c>
      <c r="AZ79" s="3" t="str">
        <f t="shared" si="22"/>
        <v>x</v>
      </c>
      <c r="BA79" s="3" t="str">
        <f t="shared" si="23"/>
        <v>x</v>
      </c>
      <c r="BB79" s="3" t="str">
        <f t="shared" si="24"/>
        <v>x</v>
      </c>
      <c r="BC79" s="3"/>
      <c r="BD79" s="3"/>
      <c r="BE79" s="182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205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50"/>
      <c r="CQ79" s="98">
        <f>IF(U79="","1",IF(U79="x","0",VLOOKUP(U79,'Risico-matrix'!$K$4:$M$107,3,)))</f>
        <v>7</v>
      </c>
      <c r="CR79" s="98">
        <f>IF(V79="","1",IF(V79="x","0",VLOOKUP(V79,'Risico-matrix'!$K$4:$M$107,3,)))</f>
        <v>7</v>
      </c>
      <c r="CS79" s="98" t="str">
        <f>IF(W79="","1",IF(W79="x","0",VLOOKUP(W79,'Risico-matrix'!$K$4:$M$107,3,)))</f>
        <v>1</v>
      </c>
      <c r="CT79" s="98" t="str">
        <f>IF(X79="","1",IF(X79="x","0",VLOOKUP(X79,'Risico-matrix'!$K$4:$M$107,3,)))</f>
        <v>1</v>
      </c>
      <c r="CU79" s="98" t="str">
        <f>IF(Y79="","1",IF(Y79="x","0",VLOOKUP(Y79,'Risico-matrix'!$K$4:$M$107,3,)))</f>
        <v>1</v>
      </c>
      <c r="CV79" s="98" t="str">
        <f>IF(Z79="","1",IF(Z79="x","0",VLOOKUP(Z79,'Risico-matrix'!$K$4:$M$107,3,)))</f>
        <v>1</v>
      </c>
      <c r="CW79" s="98" t="str">
        <f>IF(AA79="","1",IF(AA79="x","0",VLOOKUP(AA79,'Risico-matrix'!$K$4:$M$107,3,)))</f>
        <v>1</v>
      </c>
      <c r="CX79" s="98" t="str">
        <f>IF(AB79="","1",IF(AB79="x","0",VLOOKUP(AB79,'Risico-matrix'!$K$4:$M$107,3,)))</f>
        <v>1</v>
      </c>
      <c r="CY79" s="98" t="str">
        <f>IF(AC79="","1",IF(AC79="x","0",VLOOKUP(AC79,'Risico-matrix'!$K$4:$M$107,3,)))</f>
        <v>1</v>
      </c>
      <c r="CZ79" s="98" t="str">
        <f>IF(AD79="","1",IF(AD79="x","0",VLOOKUP(AD79,'Risico-matrix'!$K$4:$M$107,3,)))</f>
        <v>1</v>
      </c>
      <c r="DA79" s="1">
        <f t="shared" si="17"/>
        <v>22</v>
      </c>
    </row>
    <row r="80" spans="1:105" hidden="1" x14ac:dyDescent="0.25">
      <c r="A80" s="46" t="s">
        <v>1039</v>
      </c>
      <c r="B80" s="47">
        <v>101340</v>
      </c>
      <c r="C80" s="47">
        <v>41283</v>
      </c>
      <c r="D80" s="3" t="s">
        <v>900</v>
      </c>
      <c r="E80" s="3"/>
      <c r="F80" s="3"/>
      <c r="G80" s="3"/>
      <c r="H80" s="3"/>
      <c r="I80" s="3"/>
      <c r="J80" s="3"/>
      <c r="K80" s="3"/>
      <c r="L80" s="3"/>
      <c r="M80" s="3" t="s">
        <v>862</v>
      </c>
      <c r="N80" s="3"/>
      <c r="O80" s="3" t="s">
        <v>88</v>
      </c>
      <c r="P80" s="3" t="s">
        <v>92</v>
      </c>
      <c r="Q80" s="3" t="s">
        <v>863</v>
      </c>
      <c r="R80" s="3">
        <v>6.7</v>
      </c>
      <c r="S80" s="48" t="s">
        <v>863</v>
      </c>
      <c r="T80" s="3" t="s">
        <v>863</v>
      </c>
      <c r="U80" s="3" t="s">
        <v>209</v>
      </c>
      <c r="V80" s="3" t="s">
        <v>212</v>
      </c>
      <c r="W80" s="3" t="s">
        <v>1449</v>
      </c>
      <c r="X80" s="3" t="s">
        <v>1449</v>
      </c>
      <c r="Y80" s="3" t="s">
        <v>1449</v>
      </c>
      <c r="Z80" s="3" t="s">
        <v>1449</v>
      </c>
      <c r="AA80" s="3" t="s">
        <v>1449</v>
      </c>
      <c r="AB80" s="3" t="s">
        <v>1449</v>
      </c>
      <c r="AC80" s="3" t="s">
        <v>1449</v>
      </c>
      <c r="AD80" s="3" t="s">
        <v>1449</v>
      </c>
      <c r="AE80" s="3"/>
      <c r="AF80" s="49" t="s">
        <v>1488</v>
      </c>
      <c r="AG80" s="3">
        <f t="shared" si="18"/>
        <v>30</v>
      </c>
      <c r="AH80" s="3"/>
      <c r="AI80" s="3"/>
      <c r="AJ80" s="3">
        <f t="shared" si="19"/>
        <v>0</v>
      </c>
      <c r="AK80" s="136"/>
      <c r="AL80" s="3" t="s">
        <v>95</v>
      </c>
      <c r="AM80" s="59"/>
      <c r="AN80" s="42"/>
      <c r="AO80" s="3" t="s">
        <v>1621</v>
      </c>
      <c r="AP80" s="44"/>
      <c r="AQ80" s="44"/>
      <c r="AR80" s="49" t="s">
        <v>1621</v>
      </c>
      <c r="AS80" s="3"/>
      <c r="AT80" s="3"/>
      <c r="AU80" s="3"/>
      <c r="AV80" s="3"/>
      <c r="AW80" s="3"/>
      <c r="AX80" s="3" t="str">
        <f>IF(OR(K80="x",J76="x",L80="x",G80="x",H80="x",M80="x",N80="x"),"x","")</f>
        <v>x</v>
      </c>
      <c r="AY80" s="143" t="str">
        <f>IF(OR(K80="x",J76="x",L80="x",G80="x",H80="x",M80="x",N80="x"),"x","")</f>
        <v>x</v>
      </c>
      <c r="AZ80" s="3" t="str">
        <f>IF(OR(K80="x",J76="x",L80="x",G80="x",H80="x",M80="x"),"x","")</f>
        <v>x</v>
      </c>
      <c r="BA80" s="3" t="str">
        <f>IF(OR(K80="x",J76="x",H80="x"),"x","")</f>
        <v>x</v>
      </c>
      <c r="BB80" s="3" t="str">
        <f t="shared" si="24"/>
        <v/>
      </c>
      <c r="BC80" s="3"/>
      <c r="BD80" s="3"/>
      <c r="BE80" s="182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205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50"/>
      <c r="CQ80" s="98">
        <f>IF(U80="","1",IF(U80="x","0",VLOOKUP(U80,'Risico-matrix'!$K$4:$M$107,3,)))</f>
        <v>15</v>
      </c>
      <c r="CR80" s="98">
        <f>IF(V80="","1",IF(V80="x","0",VLOOKUP(V80,'Risico-matrix'!$K$4:$M$107,3,)))</f>
        <v>7</v>
      </c>
      <c r="CS80" s="98" t="str">
        <f>IF(W80="","1",IF(W80="x","0",VLOOKUP(W80,'Risico-matrix'!$K$4:$M$107,3,)))</f>
        <v>1</v>
      </c>
      <c r="CT80" s="98" t="str">
        <f>IF(X80="","1",IF(X80="x","0",VLOOKUP(X80,'Risico-matrix'!$K$4:$M$107,3,)))</f>
        <v>1</v>
      </c>
      <c r="CU80" s="98" t="str">
        <f>IF(Y80="","1",IF(Y80="x","0",VLOOKUP(Y80,'Risico-matrix'!$K$4:$M$107,3,)))</f>
        <v>1</v>
      </c>
      <c r="CV80" s="98" t="str">
        <f>IF(Z80="","1",IF(Z80="x","0",VLOOKUP(Z80,'Risico-matrix'!$K$4:$M$107,3,)))</f>
        <v>1</v>
      </c>
      <c r="CW80" s="98" t="str">
        <f>IF(AA80="","1",IF(AA80="x","0",VLOOKUP(AA80,'Risico-matrix'!$K$4:$M$107,3,)))</f>
        <v>1</v>
      </c>
      <c r="CX80" s="98" t="str">
        <f>IF(AB80="","1",IF(AB80="x","0",VLOOKUP(AB80,'Risico-matrix'!$K$4:$M$107,3,)))</f>
        <v>1</v>
      </c>
      <c r="CY80" s="98" t="str">
        <f>IF(AC80="","1",IF(AC80="x","0",VLOOKUP(AC80,'Risico-matrix'!$K$4:$M$107,3,)))</f>
        <v>1</v>
      </c>
      <c r="CZ80" s="98" t="str">
        <f>IF(AD80="","1",IF(AD80="x","0",VLOOKUP(AD80,'Risico-matrix'!$K$4:$M$107,3,)))</f>
        <v>1</v>
      </c>
      <c r="DA80" s="1">
        <f t="shared" si="17"/>
        <v>30</v>
      </c>
    </row>
    <row r="81" spans="1:105" hidden="1" x14ac:dyDescent="0.25">
      <c r="A81" s="46" t="s">
        <v>1285</v>
      </c>
      <c r="B81" s="47"/>
      <c r="C81" s="47">
        <v>41866</v>
      </c>
      <c r="D81" s="3" t="s">
        <v>1286</v>
      </c>
      <c r="E81" s="3" t="s">
        <v>862</v>
      </c>
      <c r="F81" s="3"/>
      <c r="G81" s="3"/>
      <c r="H81" s="3"/>
      <c r="I81" s="3"/>
      <c r="J81" s="3"/>
      <c r="K81" s="3"/>
      <c r="L81" s="3"/>
      <c r="M81" s="3"/>
      <c r="N81" s="3"/>
      <c r="O81" s="3" t="s">
        <v>875</v>
      </c>
      <c r="P81" s="3" t="s">
        <v>93</v>
      </c>
      <c r="Q81" s="3" t="s">
        <v>863</v>
      </c>
      <c r="R81" s="3" t="s">
        <v>1287</v>
      </c>
      <c r="S81" s="48"/>
      <c r="T81" s="3" t="s">
        <v>863</v>
      </c>
      <c r="U81" s="3" t="s">
        <v>1449</v>
      </c>
      <c r="V81" s="3" t="s">
        <v>1449</v>
      </c>
      <c r="W81" s="3" t="s">
        <v>1449</v>
      </c>
      <c r="X81" s="3" t="s">
        <v>1449</v>
      </c>
      <c r="Y81" s="3" t="s">
        <v>1449</v>
      </c>
      <c r="Z81" s="3" t="s">
        <v>1449</v>
      </c>
      <c r="AA81" s="3" t="s">
        <v>1449</v>
      </c>
      <c r="AB81" s="3" t="s">
        <v>1449</v>
      </c>
      <c r="AC81" s="3" t="s">
        <v>1449</v>
      </c>
      <c r="AD81" s="3" t="s">
        <v>1449</v>
      </c>
      <c r="AE81" s="3"/>
      <c r="AF81" s="49"/>
      <c r="AG81" s="3">
        <f t="shared" si="18"/>
        <v>10</v>
      </c>
      <c r="AH81" s="3"/>
      <c r="AI81" s="3"/>
      <c r="AJ81" s="3">
        <f t="shared" si="19"/>
        <v>0</v>
      </c>
      <c r="AK81" s="136"/>
      <c r="AL81" s="3" t="s">
        <v>95</v>
      </c>
      <c r="AM81" s="59"/>
      <c r="AN81" s="42">
        <v>0.25</v>
      </c>
      <c r="AO81" s="3" t="s">
        <v>1624</v>
      </c>
      <c r="AP81" s="44"/>
      <c r="AQ81" s="44"/>
      <c r="AR81" s="49"/>
      <c r="AS81" s="3"/>
      <c r="AT81" s="3"/>
      <c r="AU81" s="3"/>
      <c r="AV81" s="3"/>
      <c r="AW81" s="3"/>
      <c r="AX81" s="3" t="str">
        <f>IF(OR(K81="x",J77="x",L81="x",G81="x",H81="x",M81="x",N81="x"),"x","")</f>
        <v>x</v>
      </c>
      <c r="AY81" s="143" t="str">
        <f>IF(OR(K81="x",J77="x",L81="x",G81="x",H81="x",M81="x",N81="x"),"x","")</f>
        <v>x</v>
      </c>
      <c r="AZ81" s="3" t="str">
        <f>IF(OR(K81="x",J77="x",L81="x",G81="x",H81="x",M81="x"),"x","")</f>
        <v>x</v>
      </c>
      <c r="BA81" s="3" t="str">
        <f>IF(OR(K81="x",J77="x",H81="x"),"x","")</f>
        <v>x</v>
      </c>
      <c r="BB81" s="3" t="str">
        <f t="shared" si="24"/>
        <v/>
      </c>
      <c r="BC81" s="3"/>
      <c r="BD81" s="3"/>
      <c r="BE81" s="182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205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50"/>
      <c r="CQ81" s="98" t="str">
        <f>IF(U81="","1",IF(U81="x","0",VLOOKUP(U81,'Risico-matrix'!$K$4:$M$107,3,)))</f>
        <v>1</v>
      </c>
      <c r="CR81" s="98" t="str">
        <f>IF(V81="","1",IF(V81="x","0",VLOOKUP(V81,'Risico-matrix'!$K$4:$M$107,3,)))</f>
        <v>1</v>
      </c>
      <c r="CS81" s="98" t="str">
        <f>IF(W81="","1",IF(W81="x","0",VLOOKUP(W81,'Risico-matrix'!$K$4:$M$107,3,)))</f>
        <v>1</v>
      </c>
      <c r="CT81" s="98" t="str">
        <f>IF(X81="","1",IF(X81="x","0",VLOOKUP(X81,'Risico-matrix'!$K$4:$M$107,3,)))</f>
        <v>1</v>
      </c>
      <c r="CU81" s="98" t="str">
        <f>IF(Y81="","1",IF(Y81="x","0",VLOOKUP(Y81,'Risico-matrix'!$K$4:$M$107,3,)))</f>
        <v>1</v>
      </c>
      <c r="CV81" s="98" t="str">
        <f>IF(Z81="","1",IF(Z81="x","0",VLOOKUP(Z81,'Risico-matrix'!$K$4:$M$107,3,)))</f>
        <v>1</v>
      </c>
      <c r="CW81" s="98" t="str">
        <f>IF(AA81="","1",IF(AA81="x","0",VLOOKUP(AA81,'Risico-matrix'!$K$4:$M$107,3,)))</f>
        <v>1</v>
      </c>
      <c r="CX81" s="98" t="str">
        <f>IF(AB81="","1",IF(AB81="x","0",VLOOKUP(AB81,'Risico-matrix'!$K$4:$M$107,3,)))</f>
        <v>1</v>
      </c>
      <c r="CY81" s="98" t="str">
        <f>IF(AC81="","1",IF(AC81="x","0",VLOOKUP(AC81,'Risico-matrix'!$K$4:$M$107,3,)))</f>
        <v>1</v>
      </c>
      <c r="CZ81" s="98" t="str">
        <f>IF(AD81="","1",IF(AD81="x","0",VLOOKUP(AD81,'Risico-matrix'!$K$4:$M$107,3,)))</f>
        <v>1</v>
      </c>
      <c r="DA81" s="1">
        <f t="shared" si="17"/>
        <v>10</v>
      </c>
    </row>
    <row r="82" spans="1:105" hidden="1" x14ac:dyDescent="0.25">
      <c r="A82" s="46" t="s">
        <v>1142</v>
      </c>
      <c r="B82" s="146" t="s">
        <v>1636</v>
      </c>
      <c r="C82" s="47">
        <v>41990</v>
      </c>
      <c r="D82" s="3" t="s">
        <v>903</v>
      </c>
      <c r="E82" s="3"/>
      <c r="F82" s="3"/>
      <c r="G82" s="3" t="s">
        <v>862</v>
      </c>
      <c r="H82" s="3"/>
      <c r="I82" s="3"/>
      <c r="J82" s="3"/>
      <c r="K82" s="3"/>
      <c r="L82" s="3" t="s">
        <v>862</v>
      </c>
      <c r="M82" s="3"/>
      <c r="N82" s="3"/>
      <c r="O82" s="3" t="s">
        <v>88</v>
      </c>
      <c r="P82" s="3" t="s">
        <v>93</v>
      </c>
      <c r="Q82" s="3" t="s">
        <v>863</v>
      </c>
      <c r="R82" s="3" t="s">
        <v>863</v>
      </c>
      <c r="S82" s="48" t="s">
        <v>863</v>
      </c>
      <c r="T82" s="3" t="s">
        <v>1143</v>
      </c>
      <c r="U82" s="3" t="s">
        <v>138</v>
      </c>
      <c r="V82" s="3" t="s">
        <v>195</v>
      </c>
      <c r="W82" s="3" t="s">
        <v>203</v>
      </c>
      <c r="X82" s="3" t="s">
        <v>197</v>
      </c>
      <c r="Y82" s="3" t="s">
        <v>1449</v>
      </c>
      <c r="Z82" s="3" t="s">
        <v>1449</v>
      </c>
      <c r="AA82" s="3" t="s">
        <v>1449</v>
      </c>
      <c r="AB82" s="3" t="s">
        <v>1449</v>
      </c>
      <c r="AC82" s="3" t="s">
        <v>1449</v>
      </c>
      <c r="AD82" s="3" t="s">
        <v>1449</v>
      </c>
      <c r="AE82" s="3"/>
      <c r="AF82" s="49" t="s">
        <v>1519</v>
      </c>
      <c r="AG82" s="3">
        <f t="shared" si="18"/>
        <v>23</v>
      </c>
      <c r="AH82" s="3"/>
      <c r="AI82" s="3"/>
      <c r="AJ82" s="3">
        <f t="shared" si="19"/>
        <v>0</v>
      </c>
      <c r="AK82" s="136"/>
      <c r="AL82" s="3"/>
      <c r="AM82" s="59"/>
      <c r="AN82" s="42"/>
      <c r="AO82" s="3" t="s">
        <v>1621</v>
      </c>
      <c r="AP82" s="44"/>
      <c r="AQ82" s="44"/>
      <c r="AR82" s="49" t="s">
        <v>1621</v>
      </c>
      <c r="AS82" s="3"/>
      <c r="AT82" s="3"/>
      <c r="AU82" s="3"/>
      <c r="AV82" s="3"/>
      <c r="AW82" s="3"/>
      <c r="AX82" s="3" t="str">
        <f>IF(OR(K82="x",J78="x",L82="x",G82="x",H82="x",M82="x",N82="x"),"x","")</f>
        <v>x</v>
      </c>
      <c r="AY82" s="143" t="str">
        <f>IF(OR(K82="x",J78="x",L82="x",G82="x",H82="x",M82="x",N82="x"),"x","")</f>
        <v>x</v>
      </c>
      <c r="AZ82" s="3" t="str">
        <f>IF(OR(K82="x",J78="x",L82="x",G82="x",H82="x",M82="x"),"x","")</f>
        <v>x</v>
      </c>
      <c r="BA82" s="3" t="str">
        <f>IF(OR(K82="x",J78="x",H82="x"),"x","")</f>
        <v/>
      </c>
      <c r="BB82" s="3" t="str">
        <f t="shared" si="24"/>
        <v/>
      </c>
      <c r="BC82" s="3"/>
      <c r="BD82" s="3"/>
      <c r="BE82" s="182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205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50"/>
      <c r="CQ82" s="98">
        <f>IF(U82="","1",IF(U82="x","0",VLOOKUP(U82,'Risico-matrix'!$K$4:$M$107,3,)))</f>
        <v>0</v>
      </c>
      <c r="CR82" s="98">
        <f>IF(V82="","1",IF(V82="x","0",VLOOKUP(V82,'Risico-matrix'!$K$4:$M$107,3,)))</f>
        <v>7</v>
      </c>
      <c r="CS82" s="98">
        <f>IF(W82="","1",IF(W82="x","0",VLOOKUP(W82,'Risico-matrix'!$K$4:$M$107,3,)))</f>
        <v>7</v>
      </c>
      <c r="CT82" s="98">
        <f>IF(X82="","1",IF(X82="x","0",VLOOKUP(X82,'Risico-matrix'!$K$4:$M$107,3,)))</f>
        <v>3</v>
      </c>
      <c r="CU82" s="98" t="str">
        <f>IF(Y82="","1",IF(Y82="x","0",VLOOKUP(Y82,'Risico-matrix'!$K$4:$M$107,3,)))</f>
        <v>1</v>
      </c>
      <c r="CV82" s="98" t="str">
        <f>IF(Z82="","1",IF(Z82="x","0",VLOOKUP(Z82,'Risico-matrix'!$K$4:$M$107,3,)))</f>
        <v>1</v>
      </c>
      <c r="CW82" s="98" t="str">
        <f>IF(AA82="","1",IF(AA82="x","0",VLOOKUP(AA82,'Risico-matrix'!$K$4:$M$107,3,)))</f>
        <v>1</v>
      </c>
      <c r="CX82" s="98" t="str">
        <f>IF(AB82="","1",IF(AB82="x","0",VLOOKUP(AB82,'Risico-matrix'!$K$4:$M$107,3,)))</f>
        <v>1</v>
      </c>
      <c r="CY82" s="98" t="str">
        <f>IF(AC82="","1",IF(AC82="x","0",VLOOKUP(AC82,'Risico-matrix'!$K$4:$M$107,3,)))</f>
        <v>1</v>
      </c>
      <c r="CZ82" s="98" t="str">
        <f>IF(AD82="","1",IF(AD82="x","0",VLOOKUP(AD82,'Risico-matrix'!$K$4:$M$107,3,)))</f>
        <v>1</v>
      </c>
      <c r="DA82" s="1">
        <f t="shared" si="17"/>
        <v>23</v>
      </c>
    </row>
    <row r="83" spans="1:105" hidden="1" x14ac:dyDescent="0.25">
      <c r="A83" s="46" t="s">
        <v>1124</v>
      </c>
      <c r="B83" s="47" t="s">
        <v>1125</v>
      </c>
      <c r="C83" s="47">
        <v>42661</v>
      </c>
      <c r="D83" s="3" t="s">
        <v>1013</v>
      </c>
      <c r="E83" s="3" t="s">
        <v>862</v>
      </c>
      <c r="F83" s="3"/>
      <c r="G83" s="3"/>
      <c r="H83" s="3"/>
      <c r="I83" s="3"/>
      <c r="J83" s="3"/>
      <c r="K83" s="3"/>
      <c r="L83" s="3"/>
      <c r="M83" s="3"/>
      <c r="N83" s="3"/>
      <c r="O83" s="3" t="s">
        <v>875</v>
      </c>
      <c r="P83" s="3" t="s">
        <v>92</v>
      </c>
      <c r="Q83" s="3" t="s">
        <v>863</v>
      </c>
      <c r="R83" s="3" t="s">
        <v>863</v>
      </c>
      <c r="S83" s="48" t="s">
        <v>863</v>
      </c>
      <c r="T83" s="3" t="s">
        <v>863</v>
      </c>
      <c r="U83" s="3" t="s">
        <v>1449</v>
      </c>
      <c r="V83" s="3" t="s">
        <v>1449</v>
      </c>
      <c r="W83" s="3" t="s">
        <v>1449</v>
      </c>
      <c r="X83" s="3" t="s">
        <v>1449</v>
      </c>
      <c r="Y83" s="3" t="s">
        <v>1449</v>
      </c>
      <c r="Z83" s="3" t="s">
        <v>1449</v>
      </c>
      <c r="AA83" s="3" t="s">
        <v>1449</v>
      </c>
      <c r="AB83" s="3" t="s">
        <v>1449</v>
      </c>
      <c r="AC83" s="3" t="s">
        <v>1449</v>
      </c>
      <c r="AD83" s="3" t="s">
        <v>1449</v>
      </c>
      <c r="AE83" s="3"/>
      <c r="AF83" s="49"/>
      <c r="AG83" s="3">
        <f t="shared" si="18"/>
        <v>10</v>
      </c>
      <c r="AH83" s="3"/>
      <c r="AI83" s="3"/>
      <c r="AJ83" s="3">
        <f t="shared" si="19"/>
        <v>0</v>
      </c>
      <c r="AK83" s="136"/>
      <c r="AL83" s="3" t="s">
        <v>95</v>
      </c>
      <c r="AM83" s="59"/>
      <c r="AN83" s="42"/>
      <c r="AO83" s="3" t="s">
        <v>1621</v>
      </c>
      <c r="AP83" s="44"/>
      <c r="AQ83" s="44"/>
      <c r="AR83" s="49" t="s">
        <v>1621</v>
      </c>
      <c r="AS83" s="3"/>
      <c r="AT83" s="3"/>
      <c r="AU83" s="3"/>
      <c r="AV83" s="3"/>
      <c r="AW83" s="3"/>
      <c r="AX83" s="3" t="str">
        <f>IF(OR(K83="x",J79="x",L83="x",G83="x",H83="x",M83="x",N83="x"),"x","")</f>
        <v>x</v>
      </c>
      <c r="AY83" s="143" t="str">
        <f>IF(OR(K83="x",J79="x",L83="x",G83="x",H83="x",M83="x",N83="x"),"x","")</f>
        <v>x</v>
      </c>
      <c r="AZ83" s="3" t="str">
        <f>IF(OR(K83="x",J79="x",L83="x",G83="x",H83="x",M83="x"),"x","")</f>
        <v>x</v>
      </c>
      <c r="BA83" s="3" t="str">
        <f>IF(OR(K83="x",J79="x",H83="x"),"x","")</f>
        <v>x</v>
      </c>
      <c r="BB83" s="3" t="str">
        <f t="shared" si="24"/>
        <v/>
      </c>
      <c r="BC83" s="3"/>
      <c r="BD83" s="3"/>
      <c r="BE83" s="182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205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50"/>
      <c r="CQ83" s="98" t="str">
        <f>IF(U83="","1",IF(U83="x","0",VLOOKUP(U83,'Risico-matrix'!$K$4:$M$107,3,)))</f>
        <v>1</v>
      </c>
      <c r="CR83" s="98" t="str">
        <f>IF(V83="","1",IF(V83="x","0",VLOOKUP(V83,'Risico-matrix'!$K$4:$M$107,3,)))</f>
        <v>1</v>
      </c>
      <c r="CS83" s="98" t="str">
        <f>IF(W83="","1",IF(W83="x","0",VLOOKUP(W83,'Risico-matrix'!$K$4:$M$107,3,)))</f>
        <v>1</v>
      </c>
      <c r="CT83" s="98" t="str">
        <f>IF(X83="","1",IF(X83="x","0",VLOOKUP(X83,'Risico-matrix'!$K$4:$M$107,3,)))</f>
        <v>1</v>
      </c>
      <c r="CU83" s="98" t="str">
        <f>IF(Y83="","1",IF(Y83="x","0",VLOOKUP(Y83,'Risico-matrix'!$K$4:$M$107,3,)))</f>
        <v>1</v>
      </c>
      <c r="CV83" s="98" t="str">
        <f>IF(Z83="","1",IF(Z83="x","0",VLOOKUP(Z83,'Risico-matrix'!$K$4:$M$107,3,)))</f>
        <v>1</v>
      </c>
      <c r="CW83" s="98" t="str">
        <f>IF(AA83="","1",IF(AA83="x","0",VLOOKUP(AA83,'Risico-matrix'!$K$4:$M$107,3,)))</f>
        <v>1</v>
      </c>
      <c r="CX83" s="98" t="str">
        <f>IF(AB83="","1",IF(AB83="x","0",VLOOKUP(AB83,'Risico-matrix'!$K$4:$M$107,3,)))</f>
        <v>1</v>
      </c>
      <c r="CY83" s="98" t="str">
        <f>IF(AC83="","1",IF(AC83="x","0",VLOOKUP(AC83,'Risico-matrix'!$K$4:$M$107,3,)))</f>
        <v>1</v>
      </c>
      <c r="CZ83" s="98" t="str">
        <f>IF(AD83="","1",IF(AD83="x","0",VLOOKUP(AD83,'Risico-matrix'!$K$4:$M$107,3,)))</f>
        <v>1</v>
      </c>
      <c r="DA83" s="1">
        <f t="shared" si="17"/>
        <v>10</v>
      </c>
    </row>
    <row r="84" spans="1:105" hidden="1" x14ac:dyDescent="0.25">
      <c r="A84" s="46" t="s">
        <v>1120</v>
      </c>
      <c r="B84" s="47"/>
      <c r="C84" s="47"/>
      <c r="D84" s="3" t="s">
        <v>1121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8"/>
      <c r="T84" s="3"/>
      <c r="U84" s="3" t="s">
        <v>1449</v>
      </c>
      <c r="V84" s="3" t="s">
        <v>1449</v>
      </c>
      <c r="W84" s="3" t="s">
        <v>1449</v>
      </c>
      <c r="X84" s="3" t="s">
        <v>1449</v>
      </c>
      <c r="Y84" s="3" t="s">
        <v>1449</v>
      </c>
      <c r="Z84" s="3" t="s">
        <v>1449</v>
      </c>
      <c r="AA84" s="3" t="s">
        <v>1449</v>
      </c>
      <c r="AB84" s="3" t="s">
        <v>1449</v>
      </c>
      <c r="AC84" s="3" t="s">
        <v>1449</v>
      </c>
      <c r="AD84" s="3" t="s">
        <v>1449</v>
      </c>
      <c r="AE84" s="3"/>
      <c r="AF84" s="49"/>
      <c r="AG84" s="3">
        <f t="shared" si="18"/>
        <v>10</v>
      </c>
      <c r="AH84" s="3"/>
      <c r="AI84" s="3"/>
      <c r="AJ84" s="3">
        <f t="shared" si="19"/>
        <v>0</v>
      </c>
      <c r="AK84" s="136"/>
      <c r="AL84" s="3"/>
      <c r="AM84" s="59"/>
      <c r="AN84" s="42"/>
      <c r="AO84" s="3" t="s">
        <v>1621</v>
      </c>
      <c r="AP84" s="44"/>
      <c r="AQ84" s="44"/>
      <c r="AR84" s="49" t="s">
        <v>1621</v>
      </c>
      <c r="AS84" s="3"/>
      <c r="AT84" s="3"/>
      <c r="AU84" s="3"/>
      <c r="AV84" s="3"/>
      <c r="AW84" s="3"/>
      <c r="AX84" s="3" t="e">
        <f>IF(OR(K84="x",#REF!="x",L84="x",G84="x",H84="x",M84="x",N84="x"),"x","")</f>
        <v>#REF!</v>
      </c>
      <c r="AY84" s="143" t="e">
        <f>IF(OR(K84="x",#REF!="x",L84="x",G84="x",H84="x",M84="x",N84="x"),"x","")</f>
        <v>#REF!</v>
      </c>
      <c r="AZ84" s="3" t="e">
        <f>IF(OR(K84="x",#REF!="x",L84="x",G84="x",H84="x",M84="x"),"x","")</f>
        <v>#REF!</v>
      </c>
      <c r="BA84" s="3" t="e">
        <f>IF(OR(K84="x",#REF!="x",H84="x"),"x","")</f>
        <v>#REF!</v>
      </c>
      <c r="BB84" s="3" t="str">
        <f t="shared" si="24"/>
        <v/>
      </c>
      <c r="BC84" s="3"/>
      <c r="BD84" s="3"/>
      <c r="BE84" s="182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205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50"/>
      <c r="CQ84" s="98" t="str">
        <f>IF(U84="","1",IF(U84="x","0",VLOOKUP(U84,'Risico-matrix'!$K$4:$M$107,3,)))</f>
        <v>1</v>
      </c>
      <c r="CR84" s="98" t="str">
        <f>IF(V84="","1",IF(V84="x","0",VLOOKUP(V84,'Risico-matrix'!$K$4:$M$107,3,)))</f>
        <v>1</v>
      </c>
      <c r="CS84" s="98" t="str">
        <f>IF(W84="","1",IF(W84="x","0",VLOOKUP(W84,'Risico-matrix'!$K$4:$M$107,3,)))</f>
        <v>1</v>
      </c>
      <c r="CT84" s="98" t="str">
        <f>IF(X84="","1",IF(X84="x","0",VLOOKUP(X84,'Risico-matrix'!$K$4:$M$107,3,)))</f>
        <v>1</v>
      </c>
      <c r="CU84" s="98" t="str">
        <f>IF(Y84="","1",IF(Y84="x","0",VLOOKUP(Y84,'Risico-matrix'!$K$4:$M$107,3,)))</f>
        <v>1</v>
      </c>
      <c r="CV84" s="98" t="str">
        <f>IF(Z84="","1",IF(Z84="x","0",VLOOKUP(Z84,'Risico-matrix'!$K$4:$M$107,3,)))</f>
        <v>1</v>
      </c>
      <c r="CW84" s="98" t="str">
        <f>IF(AA84="","1",IF(AA84="x","0",VLOOKUP(AA84,'Risico-matrix'!$K$4:$M$107,3,)))</f>
        <v>1</v>
      </c>
      <c r="CX84" s="98" t="str">
        <f>IF(AB84="","1",IF(AB84="x","0",VLOOKUP(AB84,'Risico-matrix'!$K$4:$M$107,3,)))</f>
        <v>1</v>
      </c>
      <c r="CY84" s="98" t="str">
        <f>IF(AC84="","1",IF(AC84="x","0",VLOOKUP(AC84,'Risico-matrix'!$K$4:$M$107,3,)))</f>
        <v>1</v>
      </c>
      <c r="CZ84" s="98" t="str">
        <f>IF(AD84="","1",IF(AD84="x","0",VLOOKUP(AD84,'Risico-matrix'!$K$4:$M$107,3,)))</f>
        <v>1</v>
      </c>
      <c r="DA84" s="1">
        <f t="shared" si="17"/>
        <v>10</v>
      </c>
    </row>
    <row r="85" spans="1:105" hidden="1" x14ac:dyDescent="0.25">
      <c r="A85" s="46" t="s">
        <v>1017</v>
      </c>
      <c r="B85" s="47"/>
      <c r="C85" s="47"/>
      <c r="D85" s="3" t="s">
        <v>1018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8"/>
      <c r="T85" s="3"/>
      <c r="U85" s="3" t="s">
        <v>1449</v>
      </c>
      <c r="V85" s="3" t="s">
        <v>1449</v>
      </c>
      <c r="W85" s="3" t="s">
        <v>1449</v>
      </c>
      <c r="X85" s="3" t="s">
        <v>1449</v>
      </c>
      <c r="Y85" s="3" t="s">
        <v>1449</v>
      </c>
      <c r="Z85" s="3" t="s">
        <v>1449</v>
      </c>
      <c r="AA85" s="3" t="s">
        <v>1449</v>
      </c>
      <c r="AB85" s="3" t="s">
        <v>1449</v>
      </c>
      <c r="AC85" s="3" t="s">
        <v>1449</v>
      </c>
      <c r="AD85" s="3" t="s">
        <v>1449</v>
      </c>
      <c r="AE85" s="3"/>
      <c r="AF85" s="49"/>
      <c r="AG85" s="3">
        <f t="shared" si="18"/>
        <v>10</v>
      </c>
      <c r="AH85" s="3"/>
      <c r="AI85" s="3"/>
      <c r="AJ85" s="3">
        <f t="shared" si="19"/>
        <v>0</v>
      </c>
      <c r="AK85" s="136"/>
      <c r="AL85" s="3" t="s">
        <v>95</v>
      </c>
      <c r="AM85" s="59"/>
      <c r="AN85" s="42" t="s">
        <v>1622</v>
      </c>
      <c r="AO85" s="3" t="s">
        <v>1621</v>
      </c>
      <c r="AP85" s="44"/>
      <c r="AQ85" s="44"/>
      <c r="AR85" s="49" t="s">
        <v>1621</v>
      </c>
      <c r="AS85" s="3"/>
      <c r="AT85" s="3"/>
      <c r="AU85" s="3"/>
      <c r="AV85" s="3"/>
      <c r="AW85" s="3"/>
      <c r="AX85" s="3" t="str">
        <f t="shared" si="20"/>
        <v/>
      </c>
      <c r="AY85" s="143" t="str">
        <f t="shared" si="21"/>
        <v/>
      </c>
      <c r="AZ85" s="3" t="str">
        <f t="shared" si="22"/>
        <v/>
      </c>
      <c r="BA85" s="3" t="str">
        <f t="shared" si="23"/>
        <v/>
      </c>
      <c r="BB85" s="3" t="str">
        <f t="shared" si="24"/>
        <v/>
      </c>
      <c r="BC85" s="3"/>
      <c r="BD85" s="3"/>
      <c r="BE85" s="182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205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50"/>
      <c r="CQ85" s="98" t="str">
        <f>IF(U85="","1",IF(U85="x","0",VLOOKUP(U85,'Risico-matrix'!$K$4:$M$107,3,)))</f>
        <v>1</v>
      </c>
      <c r="CR85" s="98" t="str">
        <f>IF(V85="","1",IF(V85="x","0",VLOOKUP(V85,'Risico-matrix'!$K$4:$M$107,3,)))</f>
        <v>1</v>
      </c>
      <c r="CS85" s="98" t="str">
        <f>IF(W85="","1",IF(W85="x","0",VLOOKUP(W85,'Risico-matrix'!$K$4:$M$107,3,)))</f>
        <v>1</v>
      </c>
      <c r="CT85" s="98" t="str">
        <f>IF(X85="","1",IF(X85="x","0",VLOOKUP(X85,'Risico-matrix'!$K$4:$M$107,3,)))</f>
        <v>1</v>
      </c>
      <c r="CU85" s="98" t="str">
        <f>IF(Y85="","1",IF(Y85="x","0",VLOOKUP(Y85,'Risico-matrix'!$K$4:$M$107,3,)))</f>
        <v>1</v>
      </c>
      <c r="CV85" s="98" t="str">
        <f>IF(Z85="","1",IF(Z85="x","0",VLOOKUP(Z85,'Risico-matrix'!$K$4:$M$107,3,)))</f>
        <v>1</v>
      </c>
      <c r="CW85" s="98" t="str">
        <f>IF(AA85="","1",IF(AA85="x","0",VLOOKUP(AA85,'Risico-matrix'!$K$4:$M$107,3,)))</f>
        <v>1</v>
      </c>
      <c r="CX85" s="98" t="str">
        <f>IF(AB85="","1",IF(AB85="x","0",VLOOKUP(AB85,'Risico-matrix'!$K$4:$M$107,3,)))</f>
        <v>1</v>
      </c>
      <c r="CY85" s="98" t="str">
        <f>IF(AC85="","1",IF(AC85="x","0",VLOOKUP(AC85,'Risico-matrix'!$K$4:$M$107,3,)))</f>
        <v>1</v>
      </c>
      <c r="CZ85" s="98" t="str">
        <f>IF(AD85="","1",IF(AD85="x","0",VLOOKUP(AD85,'Risico-matrix'!$K$4:$M$107,3,)))</f>
        <v>1</v>
      </c>
      <c r="DA85" s="1">
        <f t="shared" si="17"/>
        <v>10</v>
      </c>
    </row>
    <row r="86" spans="1:105" hidden="1" x14ac:dyDescent="0.25">
      <c r="A86" s="46" t="s">
        <v>1144</v>
      </c>
      <c r="B86" s="47"/>
      <c r="C86" s="47"/>
      <c r="D86" s="3" t="s">
        <v>903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8"/>
      <c r="T86" s="3"/>
      <c r="U86" s="3" t="s">
        <v>1449</v>
      </c>
      <c r="V86" s="3" t="s">
        <v>1449</v>
      </c>
      <c r="W86" s="3" t="s">
        <v>1449</v>
      </c>
      <c r="X86" s="3" t="s">
        <v>1449</v>
      </c>
      <c r="Y86" s="3" t="s">
        <v>1449</v>
      </c>
      <c r="Z86" s="3" t="s">
        <v>1449</v>
      </c>
      <c r="AA86" s="3" t="s">
        <v>1449</v>
      </c>
      <c r="AB86" s="3" t="s">
        <v>1449</v>
      </c>
      <c r="AC86" s="3" t="s">
        <v>1449</v>
      </c>
      <c r="AD86" s="3" t="s">
        <v>1449</v>
      </c>
      <c r="AE86" s="3"/>
      <c r="AF86" s="49"/>
      <c r="AG86" s="3">
        <f t="shared" si="18"/>
        <v>10</v>
      </c>
      <c r="AH86" s="3"/>
      <c r="AI86" s="3"/>
      <c r="AJ86" s="3">
        <f t="shared" si="19"/>
        <v>0</v>
      </c>
      <c r="AK86" s="136"/>
      <c r="AL86" s="3"/>
      <c r="AM86" s="59"/>
      <c r="AN86" s="42"/>
      <c r="AO86" s="3" t="s">
        <v>1621</v>
      </c>
      <c r="AP86" s="44"/>
      <c r="AQ86" s="44"/>
      <c r="AR86" s="49" t="s">
        <v>1621</v>
      </c>
      <c r="AS86" s="3"/>
      <c r="AT86" s="3"/>
      <c r="AU86" s="3"/>
      <c r="AV86" s="3"/>
      <c r="AW86" s="3"/>
      <c r="AX86" s="3" t="str">
        <f>IF(OR(K86="x",J82="x",L86="x",G86="x",H86="x",M86="x",N86="x"),"x","")</f>
        <v/>
      </c>
      <c r="AY86" s="143" t="str">
        <f>IF(OR(K86="x",J82="x",L86="x",G86="x",H86="x",M86="x",N86="x"),"x","")</f>
        <v/>
      </c>
      <c r="AZ86" s="3" t="str">
        <f>IF(OR(K86="x",J82="x",L86="x",G86="x",H86="x",M86="x"),"x","")</f>
        <v/>
      </c>
      <c r="BA86" s="3" t="str">
        <f>IF(OR(K86="x",J82="x",H86="x"),"x","")</f>
        <v/>
      </c>
      <c r="BB86" s="3" t="str">
        <f t="shared" si="24"/>
        <v/>
      </c>
      <c r="BC86" s="3"/>
      <c r="BD86" s="3"/>
      <c r="BE86" s="182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205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50"/>
      <c r="CQ86" s="98" t="str">
        <f>IF(U86="","1",IF(U86="x","0",VLOOKUP(U86,'Risico-matrix'!$K$4:$M$107,3,)))</f>
        <v>1</v>
      </c>
      <c r="CR86" s="98" t="str">
        <f>IF(V86="","1",IF(V86="x","0",VLOOKUP(V86,'Risico-matrix'!$K$4:$M$107,3,)))</f>
        <v>1</v>
      </c>
      <c r="CS86" s="98" t="str">
        <f>IF(W86="","1",IF(W86="x","0",VLOOKUP(W86,'Risico-matrix'!$K$4:$M$107,3,)))</f>
        <v>1</v>
      </c>
      <c r="CT86" s="98" t="str">
        <f>IF(X86="","1",IF(X86="x","0",VLOOKUP(X86,'Risico-matrix'!$K$4:$M$107,3,)))</f>
        <v>1</v>
      </c>
      <c r="CU86" s="98" t="str">
        <f>IF(Y86="","1",IF(Y86="x","0",VLOOKUP(Y86,'Risico-matrix'!$K$4:$M$107,3,)))</f>
        <v>1</v>
      </c>
      <c r="CV86" s="98" t="str">
        <f>IF(Z86="","1",IF(Z86="x","0",VLOOKUP(Z86,'Risico-matrix'!$K$4:$M$107,3,)))</f>
        <v>1</v>
      </c>
      <c r="CW86" s="98" t="str">
        <f>IF(AA86="","1",IF(AA86="x","0",VLOOKUP(AA86,'Risico-matrix'!$K$4:$M$107,3,)))</f>
        <v>1</v>
      </c>
      <c r="CX86" s="98" t="str">
        <f>IF(AB86="","1",IF(AB86="x","0",VLOOKUP(AB86,'Risico-matrix'!$K$4:$M$107,3,)))</f>
        <v>1</v>
      </c>
      <c r="CY86" s="98" t="str">
        <f>IF(AC86="","1",IF(AC86="x","0",VLOOKUP(AC86,'Risico-matrix'!$K$4:$M$107,3,)))</f>
        <v>1</v>
      </c>
      <c r="CZ86" s="98" t="str">
        <f>IF(AD86="","1",IF(AD86="x","0",VLOOKUP(AD86,'Risico-matrix'!$K$4:$M$107,3,)))</f>
        <v>1</v>
      </c>
      <c r="DA86" s="1">
        <f t="shared" si="17"/>
        <v>10</v>
      </c>
    </row>
    <row r="87" spans="1:105" hidden="1" x14ac:dyDescent="0.25">
      <c r="A87" s="46" t="s">
        <v>884</v>
      </c>
      <c r="B87" s="47" t="s">
        <v>869</v>
      </c>
      <c r="C87" s="47">
        <v>42823</v>
      </c>
      <c r="D87" s="3" t="s">
        <v>870</v>
      </c>
      <c r="E87" s="3"/>
      <c r="F87" s="3"/>
      <c r="G87" s="3" t="s">
        <v>862</v>
      </c>
      <c r="H87" s="3"/>
      <c r="I87" s="3"/>
      <c r="J87" s="3"/>
      <c r="K87" s="3"/>
      <c r="L87" s="3" t="s">
        <v>862</v>
      </c>
      <c r="M87" s="3"/>
      <c r="N87" s="3"/>
      <c r="O87" s="3" t="s">
        <v>88</v>
      </c>
      <c r="P87" s="3" t="s">
        <v>93</v>
      </c>
      <c r="Q87" s="3">
        <v>0.875</v>
      </c>
      <c r="R87" s="3">
        <v>9</v>
      </c>
      <c r="S87" s="48">
        <v>78</v>
      </c>
      <c r="T87" s="3">
        <v>21.2</v>
      </c>
      <c r="U87" s="52" t="s">
        <v>137</v>
      </c>
      <c r="V87" s="3" t="s">
        <v>200</v>
      </c>
      <c r="W87" s="3" t="s">
        <v>1449</v>
      </c>
      <c r="X87" s="3" t="s">
        <v>1449</v>
      </c>
      <c r="Y87" s="3" t="s">
        <v>1449</v>
      </c>
      <c r="Z87" s="3" t="s">
        <v>1449</v>
      </c>
      <c r="AA87" s="3" t="s">
        <v>1449</v>
      </c>
      <c r="AB87" s="3" t="s">
        <v>1449</v>
      </c>
      <c r="AC87" s="3" t="s">
        <v>1449</v>
      </c>
      <c r="AD87" s="3" t="s">
        <v>1449</v>
      </c>
      <c r="AE87" s="3"/>
      <c r="AF87" s="51" t="s">
        <v>1455</v>
      </c>
      <c r="AG87" s="3">
        <f t="shared" si="18"/>
        <v>11</v>
      </c>
      <c r="AH87" s="3"/>
      <c r="AI87" s="3"/>
      <c r="AJ87" s="3">
        <f t="shared" si="19"/>
        <v>0</v>
      </c>
      <c r="AK87" s="136"/>
      <c r="AL87" s="3" t="s">
        <v>95</v>
      </c>
      <c r="AM87" s="59">
        <f>Q87*AN87</f>
        <v>0.52500000000000002</v>
      </c>
      <c r="AN87" s="42">
        <v>0.6</v>
      </c>
      <c r="AO87" s="3" t="s">
        <v>1613</v>
      </c>
      <c r="AP87" s="42"/>
      <c r="AQ87" s="42"/>
      <c r="AR87" s="49" t="s">
        <v>1613</v>
      </c>
      <c r="AS87" s="3"/>
      <c r="AT87" s="3"/>
      <c r="AU87" s="3"/>
      <c r="AV87" s="3"/>
      <c r="AW87" s="3"/>
      <c r="AX87" s="3" t="str">
        <f>IF(OR(K87="x",J83="x",L87="x",G87="x",H87="x",M87="x",N87="x"),"x","")</f>
        <v>x</v>
      </c>
      <c r="AY87" s="143" t="str">
        <f>IF(OR(K87="x",J83="x",L87="x",G87="x",H87="x",M87="x",N87="x"),"x","")</f>
        <v>x</v>
      </c>
      <c r="AZ87" s="3" t="str">
        <f>IF(OR(K87="x",J83="x",L87="x",G87="x",H87="x",M87="x"),"x","")</f>
        <v>x</v>
      </c>
      <c r="BA87" s="3" t="str">
        <f>IF(OR(K87="x",J83="x",H87="x"),"x","")</f>
        <v/>
      </c>
      <c r="BB87" s="3" t="str">
        <f t="shared" si="24"/>
        <v/>
      </c>
      <c r="BC87" s="3"/>
      <c r="BD87" s="3"/>
      <c r="BE87" s="182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205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50"/>
      <c r="CQ87" s="98">
        <f>IF(U87="","1",IF(U87="x","0",VLOOKUP(U87,'Risico-matrix'!$K$4:$M$107,3,)))</f>
        <v>0</v>
      </c>
      <c r="CR87" s="98">
        <f>IF(V87="","1",IF(V87="x","0",VLOOKUP(V87,'Risico-matrix'!$K$4:$M$107,3,)))</f>
        <v>3</v>
      </c>
      <c r="CS87" s="98" t="str">
        <f>IF(W87="","1",IF(W87="x","0",VLOOKUP(W87,'Risico-matrix'!$K$4:$M$107,3,)))</f>
        <v>1</v>
      </c>
      <c r="CT87" s="98" t="str">
        <f>IF(X87="","1",IF(X87="x","0",VLOOKUP(X87,'Risico-matrix'!$K$4:$M$107,3,)))</f>
        <v>1</v>
      </c>
      <c r="CU87" s="98" t="str">
        <f>IF(Y87="","1",IF(Y87="x","0",VLOOKUP(Y87,'Risico-matrix'!$K$4:$M$107,3,)))</f>
        <v>1</v>
      </c>
      <c r="CV87" s="98" t="str">
        <f>IF(Z87="","1",IF(Z87="x","0",VLOOKUP(Z87,'Risico-matrix'!$K$4:$M$107,3,)))</f>
        <v>1</v>
      </c>
      <c r="CW87" s="98" t="str">
        <f>IF(AA87="","1",IF(AA87="x","0",VLOOKUP(AA87,'Risico-matrix'!$K$4:$M$107,3,)))</f>
        <v>1</v>
      </c>
      <c r="CX87" s="98" t="str">
        <f>IF(AB87="","1",IF(AB87="x","0",VLOOKUP(AB87,'Risico-matrix'!$K$4:$M$107,3,)))</f>
        <v>1</v>
      </c>
      <c r="CY87" s="98" t="str">
        <f>IF(AC87="","1",IF(AC87="x","0",VLOOKUP(AC87,'Risico-matrix'!$K$4:$M$107,3,)))</f>
        <v>1</v>
      </c>
      <c r="CZ87" s="98" t="str">
        <f>IF(AD87="","1",IF(AD87="x","0",VLOOKUP(AD87,'Risico-matrix'!$K$4:$M$107,3,)))</f>
        <v>1</v>
      </c>
      <c r="DA87" s="1">
        <f t="shared" si="17"/>
        <v>11</v>
      </c>
    </row>
    <row r="88" spans="1:105" hidden="1" x14ac:dyDescent="0.25">
      <c r="A88" s="46" t="s">
        <v>884</v>
      </c>
      <c r="B88" s="47" t="s">
        <v>869</v>
      </c>
      <c r="C88" s="47">
        <v>42823</v>
      </c>
      <c r="D88" s="3" t="s">
        <v>870</v>
      </c>
      <c r="E88" s="3"/>
      <c r="F88" s="3"/>
      <c r="G88" s="3" t="s">
        <v>862</v>
      </c>
      <c r="H88" s="3"/>
      <c r="I88" s="3"/>
      <c r="J88" s="3"/>
      <c r="K88" s="3"/>
      <c r="L88" s="3" t="s">
        <v>862</v>
      </c>
      <c r="M88" s="3"/>
      <c r="N88" s="3"/>
      <c r="O88" s="3" t="s">
        <v>88</v>
      </c>
      <c r="P88" s="3" t="s">
        <v>93</v>
      </c>
      <c r="Q88" s="3" t="s">
        <v>871</v>
      </c>
      <c r="R88" s="3" t="s">
        <v>872</v>
      </c>
      <c r="S88" s="3">
        <v>78</v>
      </c>
      <c r="T88" s="3">
        <v>21.2</v>
      </c>
      <c r="U88" s="3" t="s">
        <v>137</v>
      </c>
      <c r="V88" s="3" t="s">
        <v>200</v>
      </c>
      <c r="W88" s="3" t="s">
        <v>1449</v>
      </c>
      <c r="X88" s="3" t="s">
        <v>1449</v>
      </c>
      <c r="Y88" s="3" t="s">
        <v>1449</v>
      </c>
      <c r="Z88" s="3" t="s">
        <v>1449</v>
      </c>
      <c r="AA88" s="3" t="s">
        <v>1449</v>
      </c>
      <c r="AB88" s="3" t="s">
        <v>1449</v>
      </c>
      <c r="AC88" s="3" t="s">
        <v>1449</v>
      </c>
      <c r="AD88" s="3" t="s">
        <v>1449</v>
      </c>
      <c r="AE88" s="3"/>
      <c r="AF88" s="51" t="s">
        <v>1455</v>
      </c>
      <c r="AG88" s="3">
        <f t="shared" si="18"/>
        <v>11</v>
      </c>
      <c r="AH88" s="3"/>
      <c r="AI88" s="3"/>
      <c r="AJ88" s="3">
        <f t="shared" si="19"/>
        <v>0</v>
      </c>
      <c r="AK88" s="136"/>
      <c r="AL88" s="3" t="s">
        <v>95</v>
      </c>
      <c r="AM88" s="59" t="e">
        <f>Q88*AN88</f>
        <v>#VALUE!</v>
      </c>
      <c r="AN88" s="42">
        <v>0.6</v>
      </c>
      <c r="AO88" s="3" t="s">
        <v>1615</v>
      </c>
      <c r="AP88" s="44"/>
      <c r="AQ88" s="44">
        <v>1.2</v>
      </c>
      <c r="AR88" s="49" t="s">
        <v>1615</v>
      </c>
      <c r="AS88" s="3"/>
      <c r="AT88" s="3"/>
      <c r="AU88" s="3"/>
      <c r="AV88" s="3"/>
      <c r="AW88" s="3"/>
      <c r="AX88" s="3" t="str">
        <f>IF(OR(K88="x",J84="x",L88="x",G88="x",H88="x",M88="x",N88="x"),"x","")</f>
        <v>x</v>
      </c>
      <c r="AY88" s="143" t="str">
        <f>IF(OR(K88="x",J84="x",L88="x",G88="x",H88="x",M88="x",N88="x"),"x","")</f>
        <v>x</v>
      </c>
      <c r="AZ88" s="3" t="str">
        <f>IF(OR(K88="x",J84="x",L88="x",G88="x",H88="x",M88="x"),"x","")</f>
        <v>x</v>
      </c>
      <c r="BA88" s="3" t="str">
        <f>IF(OR(K88="x",J84="x",H88="x"),"x","")</f>
        <v/>
      </c>
      <c r="BB88" s="3" t="str">
        <f t="shared" si="24"/>
        <v/>
      </c>
      <c r="BC88" s="3"/>
      <c r="BD88" s="3"/>
      <c r="BE88" s="182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205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50"/>
      <c r="CQ88" s="98">
        <f>IF(U88="","1",IF(U88="x","0",VLOOKUP(U88,'Risico-matrix'!$K$4:$M$107,3,)))</f>
        <v>0</v>
      </c>
      <c r="CR88" s="98">
        <f>IF(V88="","1",IF(V88="x","0",VLOOKUP(V88,'Risico-matrix'!$K$4:$M$107,3,)))</f>
        <v>3</v>
      </c>
      <c r="CS88" s="98" t="str">
        <f>IF(W88="","1",IF(W88="x","0",VLOOKUP(W88,'Risico-matrix'!$K$4:$M$107,3,)))</f>
        <v>1</v>
      </c>
      <c r="CT88" s="98" t="str">
        <f>IF(X88="","1",IF(X88="x","0",VLOOKUP(X88,'Risico-matrix'!$K$4:$M$107,3,)))</f>
        <v>1</v>
      </c>
      <c r="CU88" s="98" t="str">
        <f>IF(Y88="","1",IF(Y88="x","0",VLOOKUP(Y88,'Risico-matrix'!$K$4:$M$107,3,)))</f>
        <v>1</v>
      </c>
      <c r="CV88" s="98" t="str">
        <f>IF(Z88="","1",IF(Z88="x","0",VLOOKUP(Z88,'Risico-matrix'!$K$4:$M$107,3,)))</f>
        <v>1</v>
      </c>
      <c r="CW88" s="98" t="str">
        <f>IF(AA88="","1",IF(AA88="x","0",VLOOKUP(AA88,'Risico-matrix'!$K$4:$M$107,3,)))</f>
        <v>1</v>
      </c>
      <c r="CX88" s="98" t="str">
        <f>IF(AB88="","1",IF(AB88="x","0",VLOOKUP(AB88,'Risico-matrix'!$K$4:$M$107,3,)))</f>
        <v>1</v>
      </c>
      <c r="CY88" s="98" t="str">
        <f>IF(AC88="","1",IF(AC88="x","0",VLOOKUP(AC88,'Risico-matrix'!$K$4:$M$107,3,)))</f>
        <v>1</v>
      </c>
      <c r="CZ88" s="98" t="str">
        <f>IF(AD88="","1",IF(AD88="x","0",VLOOKUP(AD88,'Risico-matrix'!$K$4:$M$107,3,)))</f>
        <v>1</v>
      </c>
      <c r="DA88" s="1">
        <f t="shared" si="17"/>
        <v>11</v>
      </c>
    </row>
    <row r="89" spans="1:105" hidden="1" x14ac:dyDescent="0.25">
      <c r="A89" s="46" t="s">
        <v>884</v>
      </c>
      <c r="B89" s="47" t="s">
        <v>869</v>
      </c>
      <c r="C89" s="47">
        <v>42823</v>
      </c>
      <c r="D89" s="3" t="s">
        <v>870</v>
      </c>
      <c r="E89" s="3"/>
      <c r="F89" s="3"/>
      <c r="G89" s="3" t="s">
        <v>862</v>
      </c>
      <c r="H89" s="3"/>
      <c r="I89" s="3"/>
      <c r="J89" s="3"/>
      <c r="K89" s="3"/>
      <c r="L89" s="3" t="s">
        <v>862</v>
      </c>
      <c r="M89" s="3"/>
      <c r="N89" s="3"/>
      <c r="O89" s="3" t="s">
        <v>88</v>
      </c>
      <c r="P89" s="3" t="s">
        <v>93</v>
      </c>
      <c r="Q89" s="3" t="s">
        <v>871</v>
      </c>
      <c r="R89" s="3" t="s">
        <v>872</v>
      </c>
      <c r="S89" s="3">
        <v>78</v>
      </c>
      <c r="T89" s="3">
        <v>21.2</v>
      </c>
      <c r="U89" s="49" t="s">
        <v>137</v>
      </c>
      <c r="V89" s="3" t="s">
        <v>200</v>
      </c>
      <c r="W89" s="3" t="s">
        <v>1449</v>
      </c>
      <c r="X89" s="3" t="s">
        <v>1449</v>
      </c>
      <c r="Y89" s="3" t="s">
        <v>1449</v>
      </c>
      <c r="Z89" s="3" t="s">
        <v>1449</v>
      </c>
      <c r="AA89" s="3" t="s">
        <v>1449</v>
      </c>
      <c r="AB89" s="3" t="s">
        <v>1449</v>
      </c>
      <c r="AC89" s="3" t="s">
        <v>1449</v>
      </c>
      <c r="AD89" s="3" t="s">
        <v>1449</v>
      </c>
      <c r="AE89" s="3"/>
      <c r="AF89" s="49" t="s">
        <v>1455</v>
      </c>
      <c r="AG89" s="3">
        <f t="shared" si="18"/>
        <v>11</v>
      </c>
      <c r="AH89" s="3"/>
      <c r="AI89" s="3"/>
      <c r="AJ89" s="3">
        <f t="shared" si="19"/>
        <v>0</v>
      </c>
      <c r="AK89" s="136"/>
      <c r="AL89" s="3" t="s">
        <v>95</v>
      </c>
      <c r="AM89" s="59" t="e">
        <f>Q89*AN89</f>
        <v>#VALUE!</v>
      </c>
      <c r="AN89" s="42">
        <v>0.6</v>
      </c>
      <c r="AO89" s="3" t="s">
        <v>1616</v>
      </c>
      <c r="AP89" s="44"/>
      <c r="AQ89" s="44">
        <v>3</v>
      </c>
      <c r="AR89" s="49" t="s">
        <v>1616</v>
      </c>
      <c r="AS89" s="3"/>
      <c r="AT89" s="3"/>
      <c r="AU89" s="3"/>
      <c r="AV89" s="3"/>
      <c r="AW89" s="3"/>
      <c r="AX89" s="3" t="str">
        <f>IF(OR(K89="x",J85="x",L89="x",G89="x",H89="x",M89="x",N89="x"),"x","")</f>
        <v>x</v>
      </c>
      <c r="AY89" s="143" t="str">
        <f>IF(OR(K89="x",J85="x",L89="x",G89="x",H89="x",M89="x",N89="x"),"x","")</f>
        <v>x</v>
      </c>
      <c r="AZ89" s="3" t="str">
        <f>IF(OR(K89="x",J85="x",L89="x",G89="x",H89="x",M89="x"),"x","")</f>
        <v>x</v>
      </c>
      <c r="BA89" s="3" t="str">
        <f>IF(OR(K89="x",J85="x",H89="x"),"x","")</f>
        <v/>
      </c>
      <c r="BB89" s="3" t="str">
        <f t="shared" si="24"/>
        <v/>
      </c>
      <c r="BC89" s="3"/>
      <c r="BD89" s="3"/>
      <c r="BE89" s="182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205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50"/>
      <c r="CQ89" s="98">
        <f>IF(U89="","1",IF(U89="x","0",VLOOKUP(U89,'Risico-matrix'!$K$4:$M$107,3,)))</f>
        <v>0</v>
      </c>
      <c r="CR89" s="98">
        <f>IF(V89="","1",IF(V89="x","0",VLOOKUP(V89,'Risico-matrix'!$K$4:$M$107,3,)))</f>
        <v>3</v>
      </c>
      <c r="CS89" s="98" t="str">
        <f>IF(W89="","1",IF(W89="x","0",VLOOKUP(W89,'Risico-matrix'!$K$4:$M$107,3,)))</f>
        <v>1</v>
      </c>
      <c r="CT89" s="98" t="str">
        <f>IF(X89="","1",IF(X89="x","0",VLOOKUP(X89,'Risico-matrix'!$K$4:$M$107,3,)))</f>
        <v>1</v>
      </c>
      <c r="CU89" s="98" t="str">
        <f>IF(Y89="","1",IF(Y89="x","0",VLOOKUP(Y89,'Risico-matrix'!$K$4:$M$107,3,)))</f>
        <v>1</v>
      </c>
      <c r="CV89" s="98" t="str">
        <f>IF(Z89="","1",IF(Z89="x","0",VLOOKUP(Z89,'Risico-matrix'!$K$4:$M$107,3,)))</f>
        <v>1</v>
      </c>
      <c r="CW89" s="98" t="str">
        <f>IF(AA89="","1",IF(AA89="x","0",VLOOKUP(AA89,'Risico-matrix'!$K$4:$M$107,3,)))</f>
        <v>1</v>
      </c>
      <c r="CX89" s="98" t="str">
        <f>IF(AB89="","1",IF(AB89="x","0",VLOOKUP(AB89,'Risico-matrix'!$K$4:$M$107,3,)))</f>
        <v>1</v>
      </c>
      <c r="CY89" s="98" t="str">
        <f>IF(AC89="","1",IF(AC89="x","0",VLOOKUP(AC89,'Risico-matrix'!$K$4:$M$107,3,)))</f>
        <v>1</v>
      </c>
      <c r="CZ89" s="98" t="str">
        <f>IF(AD89="","1",IF(AD89="x","0",VLOOKUP(AD89,'Risico-matrix'!$K$4:$M$107,3,)))</f>
        <v>1</v>
      </c>
      <c r="DA89" s="1">
        <f t="shared" si="17"/>
        <v>11</v>
      </c>
    </row>
    <row r="90" spans="1:105" hidden="1" x14ac:dyDescent="0.25">
      <c r="A90" s="46" t="s">
        <v>884</v>
      </c>
      <c r="B90" s="47" t="s">
        <v>869</v>
      </c>
      <c r="C90" s="47">
        <v>42823</v>
      </c>
      <c r="D90" s="3" t="s">
        <v>870</v>
      </c>
      <c r="E90" s="3"/>
      <c r="F90" s="3"/>
      <c r="G90" s="3" t="s">
        <v>862</v>
      </c>
      <c r="H90" s="3"/>
      <c r="I90" s="3"/>
      <c r="J90" s="3"/>
      <c r="K90" s="3"/>
      <c r="L90" s="3" t="s">
        <v>862</v>
      </c>
      <c r="M90" s="3"/>
      <c r="N90" s="3"/>
      <c r="O90" s="3" t="s">
        <v>88</v>
      </c>
      <c r="P90" s="3" t="s">
        <v>93</v>
      </c>
      <c r="Q90" s="3" t="s">
        <v>871</v>
      </c>
      <c r="R90" s="3" t="s">
        <v>872</v>
      </c>
      <c r="S90" s="3">
        <v>78</v>
      </c>
      <c r="T90" s="3">
        <v>21.2</v>
      </c>
      <c r="U90" s="3" t="s">
        <v>137</v>
      </c>
      <c r="V90" s="3" t="s">
        <v>200</v>
      </c>
      <c r="W90" s="3" t="s">
        <v>1449</v>
      </c>
      <c r="X90" s="3" t="s">
        <v>1449</v>
      </c>
      <c r="Y90" s="3" t="s">
        <v>1449</v>
      </c>
      <c r="Z90" s="3" t="s">
        <v>1449</v>
      </c>
      <c r="AA90" s="3" t="s">
        <v>1449</v>
      </c>
      <c r="AB90" s="3" t="s">
        <v>1449</v>
      </c>
      <c r="AC90" s="3" t="s">
        <v>1449</v>
      </c>
      <c r="AD90" s="3" t="s">
        <v>1449</v>
      </c>
      <c r="AE90" s="3"/>
      <c r="AF90" s="49" t="s">
        <v>1455</v>
      </c>
      <c r="AG90" s="3">
        <f t="shared" si="18"/>
        <v>11</v>
      </c>
      <c r="AH90" s="3"/>
      <c r="AI90" s="3"/>
      <c r="AJ90" s="3">
        <f t="shared" si="19"/>
        <v>0</v>
      </c>
      <c r="AK90" s="136"/>
      <c r="AL90" s="3" t="s">
        <v>95</v>
      </c>
      <c r="AM90" s="59" t="e">
        <f>Q90*AN90</f>
        <v>#VALUE!</v>
      </c>
      <c r="AN90" s="42">
        <v>0.6</v>
      </c>
      <c r="AO90" s="3" t="s">
        <v>1618</v>
      </c>
      <c r="AP90" s="44"/>
      <c r="AQ90" s="44">
        <v>3</v>
      </c>
      <c r="AR90" s="49" t="s">
        <v>1618</v>
      </c>
      <c r="AS90" s="3"/>
      <c r="AT90" s="3"/>
      <c r="AU90" s="3"/>
      <c r="AV90" s="3"/>
      <c r="AW90" s="3"/>
      <c r="AX90" s="3" t="e">
        <f>IF(OR(K90="x",#REF!="x",L90="x",G90="x",H90="x",M90="x",N90="x"),"x","")</f>
        <v>#REF!</v>
      </c>
      <c r="AY90" s="143" t="e">
        <f>IF(OR(K90="x",#REF!="x",L90="x",G90="x",H90="x",M90="x",N90="x"),"x","")</f>
        <v>#REF!</v>
      </c>
      <c r="AZ90" s="3" t="e">
        <f>IF(OR(K90="x",#REF!="x",L90="x",G90="x",H90="x",M90="x"),"x","")</f>
        <v>#REF!</v>
      </c>
      <c r="BA90" s="3" t="e">
        <f>IF(OR(K90="x",#REF!="x",H90="x"),"x","")</f>
        <v>#REF!</v>
      </c>
      <c r="BB90" s="3" t="str">
        <f t="shared" si="24"/>
        <v/>
      </c>
      <c r="BC90" s="3"/>
      <c r="BD90" s="3"/>
      <c r="BE90" s="182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205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50"/>
      <c r="CQ90" s="98">
        <f>IF(U90="","1",IF(U90="x","0",VLOOKUP(U90,'Risico-matrix'!$K$4:$M$107,3,)))</f>
        <v>0</v>
      </c>
      <c r="CR90" s="98">
        <f>IF(V90="","1",IF(V90="x","0",VLOOKUP(V90,'Risico-matrix'!$K$4:$M$107,3,)))</f>
        <v>3</v>
      </c>
      <c r="CS90" s="98" t="str">
        <f>IF(W90="","1",IF(W90="x","0",VLOOKUP(W90,'Risico-matrix'!$K$4:$M$107,3,)))</f>
        <v>1</v>
      </c>
      <c r="CT90" s="98" t="str">
        <f>IF(X90="","1",IF(X90="x","0",VLOOKUP(X90,'Risico-matrix'!$K$4:$M$107,3,)))</f>
        <v>1</v>
      </c>
      <c r="CU90" s="98" t="str">
        <f>IF(Y90="","1",IF(Y90="x","0",VLOOKUP(Y90,'Risico-matrix'!$K$4:$M$107,3,)))</f>
        <v>1</v>
      </c>
      <c r="CV90" s="98" t="str">
        <f>IF(Z90="","1",IF(Z90="x","0",VLOOKUP(Z90,'Risico-matrix'!$K$4:$M$107,3,)))</f>
        <v>1</v>
      </c>
      <c r="CW90" s="98" t="str">
        <f>IF(AA90="","1",IF(AA90="x","0",VLOOKUP(AA90,'Risico-matrix'!$K$4:$M$107,3,)))</f>
        <v>1</v>
      </c>
      <c r="CX90" s="98" t="str">
        <f>IF(AB90="","1",IF(AB90="x","0",VLOOKUP(AB90,'Risico-matrix'!$K$4:$M$107,3,)))</f>
        <v>1</v>
      </c>
      <c r="CY90" s="98" t="str">
        <f>IF(AC90="","1",IF(AC90="x","0",VLOOKUP(AC90,'Risico-matrix'!$K$4:$M$107,3,)))</f>
        <v>1</v>
      </c>
      <c r="CZ90" s="98" t="str">
        <f>IF(AD90="","1",IF(AD90="x","0",VLOOKUP(AD90,'Risico-matrix'!$K$4:$M$107,3,)))</f>
        <v>1</v>
      </c>
      <c r="DA90" s="1">
        <f t="shared" si="17"/>
        <v>11</v>
      </c>
    </row>
    <row r="91" spans="1:105" hidden="1" x14ac:dyDescent="0.25">
      <c r="A91" s="46" t="s">
        <v>884</v>
      </c>
      <c r="B91" s="47" t="s">
        <v>869</v>
      </c>
      <c r="C91" s="47">
        <v>42823</v>
      </c>
      <c r="D91" s="3" t="s">
        <v>870</v>
      </c>
      <c r="E91" s="3"/>
      <c r="F91" s="3"/>
      <c r="G91" s="3" t="s">
        <v>862</v>
      </c>
      <c r="H91" s="3"/>
      <c r="I91" s="3"/>
      <c r="J91" s="3"/>
      <c r="K91" s="3"/>
      <c r="L91" s="3" t="s">
        <v>862</v>
      </c>
      <c r="M91" s="3"/>
      <c r="N91" s="3"/>
      <c r="O91" s="3" t="s">
        <v>88</v>
      </c>
      <c r="P91" s="3" t="s">
        <v>93</v>
      </c>
      <c r="Q91" s="3" t="s">
        <v>871</v>
      </c>
      <c r="R91" s="3" t="s">
        <v>872</v>
      </c>
      <c r="S91" s="48">
        <v>78</v>
      </c>
      <c r="T91" s="3">
        <v>21.2</v>
      </c>
      <c r="U91" s="3" t="s">
        <v>137</v>
      </c>
      <c r="V91" s="3" t="s">
        <v>200</v>
      </c>
      <c r="W91" s="3" t="s">
        <v>1449</v>
      </c>
      <c r="X91" s="3" t="s">
        <v>1449</v>
      </c>
      <c r="Y91" s="3" t="s">
        <v>1449</v>
      </c>
      <c r="Z91" s="3" t="s">
        <v>1449</v>
      </c>
      <c r="AA91" s="3" t="s">
        <v>1449</v>
      </c>
      <c r="AB91" s="3" t="s">
        <v>1449</v>
      </c>
      <c r="AC91" s="3" t="s">
        <v>1449</v>
      </c>
      <c r="AD91" s="3" t="s">
        <v>1449</v>
      </c>
      <c r="AE91" s="3"/>
      <c r="AF91" s="49" t="s">
        <v>1455</v>
      </c>
      <c r="AG91" s="3">
        <f t="shared" si="18"/>
        <v>11</v>
      </c>
      <c r="AH91" s="3"/>
      <c r="AI91" s="3"/>
      <c r="AJ91" s="3">
        <f t="shared" si="19"/>
        <v>0</v>
      </c>
      <c r="AK91" s="136"/>
      <c r="AL91" s="3" t="s">
        <v>95</v>
      </c>
      <c r="AM91" s="59"/>
      <c r="AN91" s="42">
        <v>0.6</v>
      </c>
      <c r="AO91" s="3" t="s">
        <v>1624</v>
      </c>
      <c r="AP91" s="44"/>
      <c r="AQ91" s="44"/>
      <c r="AR91" s="49"/>
      <c r="AS91" s="3"/>
      <c r="AT91" s="3"/>
      <c r="AU91" s="3"/>
      <c r="AV91" s="3"/>
      <c r="AW91" s="3"/>
      <c r="AX91" s="3" t="str">
        <f t="shared" si="20"/>
        <v>x</v>
      </c>
      <c r="AY91" s="143" t="str">
        <f t="shared" si="21"/>
        <v>x</v>
      </c>
      <c r="AZ91" s="3" t="str">
        <f t="shared" si="22"/>
        <v>x</v>
      </c>
      <c r="BA91" s="3" t="str">
        <f t="shared" si="23"/>
        <v/>
      </c>
      <c r="BB91" s="3" t="str">
        <f t="shared" si="24"/>
        <v/>
      </c>
      <c r="BC91" s="3"/>
      <c r="BD91" s="3"/>
      <c r="BE91" s="182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205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50"/>
      <c r="CQ91" s="98">
        <f>IF(U91="","1",IF(U91="x","0",VLOOKUP(U91,'Risico-matrix'!$K$4:$M$107,3,)))</f>
        <v>0</v>
      </c>
      <c r="CR91" s="98">
        <f>IF(V91="","1",IF(V91="x","0",VLOOKUP(V91,'Risico-matrix'!$K$4:$M$107,3,)))</f>
        <v>3</v>
      </c>
      <c r="CS91" s="98" t="str">
        <f>IF(W91="","1",IF(W91="x","0",VLOOKUP(W91,'Risico-matrix'!$K$4:$M$107,3,)))</f>
        <v>1</v>
      </c>
      <c r="CT91" s="98" t="str">
        <f>IF(X91="","1",IF(X91="x","0",VLOOKUP(X91,'Risico-matrix'!$K$4:$M$107,3,)))</f>
        <v>1</v>
      </c>
      <c r="CU91" s="98" t="str">
        <f>IF(Y91="","1",IF(Y91="x","0",VLOOKUP(Y91,'Risico-matrix'!$K$4:$M$107,3,)))</f>
        <v>1</v>
      </c>
      <c r="CV91" s="98" t="str">
        <f>IF(Z91="","1",IF(Z91="x","0",VLOOKUP(Z91,'Risico-matrix'!$K$4:$M$107,3,)))</f>
        <v>1</v>
      </c>
      <c r="CW91" s="98" t="str">
        <f>IF(AA91="","1",IF(AA91="x","0",VLOOKUP(AA91,'Risico-matrix'!$K$4:$M$107,3,)))</f>
        <v>1</v>
      </c>
      <c r="CX91" s="98" t="str">
        <f>IF(AB91="","1",IF(AB91="x","0",VLOOKUP(AB91,'Risico-matrix'!$K$4:$M$107,3,)))</f>
        <v>1</v>
      </c>
      <c r="CY91" s="98" t="str">
        <f>IF(AC91="","1",IF(AC91="x","0",VLOOKUP(AC91,'Risico-matrix'!$K$4:$M$107,3,)))</f>
        <v>1</v>
      </c>
      <c r="CZ91" s="98" t="str">
        <f>IF(AD91="","1",IF(AD91="x","0",VLOOKUP(AD91,'Risico-matrix'!$K$4:$M$107,3,)))</f>
        <v>1</v>
      </c>
      <c r="DA91" s="1">
        <f t="shared" si="17"/>
        <v>11</v>
      </c>
    </row>
    <row r="92" spans="1:105" hidden="1" x14ac:dyDescent="0.25">
      <c r="A92" s="46" t="s">
        <v>884</v>
      </c>
      <c r="B92" s="47" t="s">
        <v>869</v>
      </c>
      <c r="C92" s="47">
        <v>42823</v>
      </c>
      <c r="D92" s="3" t="s">
        <v>870</v>
      </c>
      <c r="E92" s="3"/>
      <c r="F92" s="3"/>
      <c r="G92" s="3" t="s">
        <v>862</v>
      </c>
      <c r="H92" s="3"/>
      <c r="I92" s="3"/>
      <c r="J92" s="3"/>
      <c r="K92" s="3"/>
      <c r="L92" s="3" t="s">
        <v>862</v>
      </c>
      <c r="M92" s="3"/>
      <c r="N92" s="3"/>
      <c r="O92" s="3" t="s">
        <v>88</v>
      </c>
      <c r="P92" s="3" t="s">
        <v>93</v>
      </c>
      <c r="Q92" s="3" t="s">
        <v>871</v>
      </c>
      <c r="R92" s="3" t="s">
        <v>872</v>
      </c>
      <c r="S92" s="48">
        <v>78</v>
      </c>
      <c r="T92" s="3">
        <v>21.2</v>
      </c>
      <c r="U92" s="3" t="s">
        <v>137</v>
      </c>
      <c r="V92" s="3" t="s">
        <v>200</v>
      </c>
      <c r="W92" s="3" t="s">
        <v>1449</v>
      </c>
      <c r="X92" s="3" t="s">
        <v>1449</v>
      </c>
      <c r="Y92" s="3" t="s">
        <v>1449</v>
      </c>
      <c r="Z92" s="3" t="s">
        <v>1449</v>
      </c>
      <c r="AA92" s="3" t="s">
        <v>1449</v>
      </c>
      <c r="AB92" s="3" t="s">
        <v>1449</v>
      </c>
      <c r="AC92" s="3" t="s">
        <v>1449</v>
      </c>
      <c r="AD92" s="3" t="s">
        <v>1449</v>
      </c>
      <c r="AE92" s="3"/>
      <c r="AF92" s="49" t="s">
        <v>1455</v>
      </c>
      <c r="AG92" s="3">
        <f t="shared" si="18"/>
        <v>11</v>
      </c>
      <c r="AH92" s="3"/>
      <c r="AI92" s="3"/>
      <c r="AJ92" s="3">
        <f t="shared" si="19"/>
        <v>0</v>
      </c>
      <c r="AK92" s="136"/>
      <c r="AL92" s="3" t="s">
        <v>95</v>
      </c>
      <c r="AM92" s="59"/>
      <c r="AN92" s="42">
        <v>0.6</v>
      </c>
      <c r="AO92" s="3" t="s">
        <v>1625</v>
      </c>
      <c r="AP92" s="44"/>
      <c r="AQ92" s="44"/>
      <c r="AR92" s="49" t="s">
        <v>1625</v>
      </c>
      <c r="AS92" s="3"/>
      <c r="AT92" s="3"/>
      <c r="AU92" s="3"/>
      <c r="AV92" s="3"/>
      <c r="AW92" s="3"/>
      <c r="AX92" s="3" t="str">
        <f t="shared" si="20"/>
        <v>x</v>
      </c>
      <c r="AY92" s="143" t="str">
        <f t="shared" si="21"/>
        <v>x</v>
      </c>
      <c r="AZ92" s="3" t="str">
        <f t="shared" si="22"/>
        <v>x</v>
      </c>
      <c r="BA92" s="3" t="str">
        <f t="shared" si="23"/>
        <v/>
      </c>
      <c r="BB92" s="3" t="str">
        <f t="shared" si="24"/>
        <v/>
      </c>
      <c r="BC92" s="3"/>
      <c r="BD92" s="3"/>
      <c r="BE92" s="182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205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50"/>
      <c r="CQ92" s="98">
        <f>IF(U92="","1",IF(U92="x","0",VLOOKUP(U92,'Risico-matrix'!$K$4:$M$107,3,)))</f>
        <v>0</v>
      </c>
      <c r="CR92" s="98">
        <f>IF(V92="","1",IF(V92="x","0",VLOOKUP(V92,'Risico-matrix'!$K$4:$M$107,3,)))</f>
        <v>3</v>
      </c>
      <c r="CS92" s="98" t="str">
        <f>IF(W92="","1",IF(W92="x","0",VLOOKUP(W92,'Risico-matrix'!$K$4:$M$107,3,)))</f>
        <v>1</v>
      </c>
      <c r="CT92" s="98" t="str">
        <f>IF(X92="","1",IF(X92="x","0",VLOOKUP(X92,'Risico-matrix'!$K$4:$M$107,3,)))</f>
        <v>1</v>
      </c>
      <c r="CU92" s="98" t="str">
        <f>IF(Y92="","1",IF(Y92="x","0",VLOOKUP(Y92,'Risico-matrix'!$K$4:$M$107,3,)))</f>
        <v>1</v>
      </c>
      <c r="CV92" s="98" t="str">
        <f>IF(Z92="","1",IF(Z92="x","0",VLOOKUP(Z92,'Risico-matrix'!$K$4:$M$107,3,)))</f>
        <v>1</v>
      </c>
      <c r="CW92" s="98" t="str">
        <f>IF(AA92="","1",IF(AA92="x","0",VLOOKUP(AA92,'Risico-matrix'!$K$4:$M$107,3,)))</f>
        <v>1</v>
      </c>
      <c r="CX92" s="98" t="str">
        <f>IF(AB92="","1",IF(AB92="x","0",VLOOKUP(AB92,'Risico-matrix'!$K$4:$M$107,3,)))</f>
        <v>1</v>
      </c>
      <c r="CY92" s="98" t="str">
        <f>IF(AC92="","1",IF(AC92="x","0",VLOOKUP(AC92,'Risico-matrix'!$K$4:$M$107,3,)))</f>
        <v>1</v>
      </c>
      <c r="CZ92" s="98" t="str">
        <f>IF(AD92="","1",IF(AD92="x","0",VLOOKUP(AD92,'Risico-matrix'!$K$4:$M$107,3,)))</f>
        <v>1</v>
      </c>
      <c r="DA92" s="1">
        <f t="shared" si="17"/>
        <v>11</v>
      </c>
    </row>
    <row r="93" spans="1:105" hidden="1" x14ac:dyDescent="0.25">
      <c r="A93" s="46" t="s">
        <v>884</v>
      </c>
      <c r="B93" s="47" t="s">
        <v>869</v>
      </c>
      <c r="C93" s="47">
        <v>42823</v>
      </c>
      <c r="D93" s="3" t="s">
        <v>870</v>
      </c>
      <c r="E93" s="3"/>
      <c r="F93" s="3"/>
      <c r="G93" s="3" t="s">
        <v>862</v>
      </c>
      <c r="H93" s="3"/>
      <c r="I93" s="3"/>
      <c r="J93" s="3"/>
      <c r="K93" s="3"/>
      <c r="L93" s="3" t="s">
        <v>862</v>
      </c>
      <c r="M93" s="3"/>
      <c r="N93" s="3"/>
      <c r="O93" s="3" t="s">
        <v>88</v>
      </c>
      <c r="P93" s="3" t="s">
        <v>93</v>
      </c>
      <c r="Q93" s="3" t="s">
        <v>871</v>
      </c>
      <c r="R93" s="3" t="s">
        <v>872</v>
      </c>
      <c r="S93" s="48">
        <v>78</v>
      </c>
      <c r="T93" s="3">
        <v>21.2</v>
      </c>
      <c r="U93" s="3" t="s">
        <v>137</v>
      </c>
      <c r="V93" s="3" t="s">
        <v>200</v>
      </c>
      <c r="W93" s="3" t="s">
        <v>1449</v>
      </c>
      <c r="X93" s="3" t="s">
        <v>1449</v>
      </c>
      <c r="Y93" s="3" t="s">
        <v>1449</v>
      </c>
      <c r="Z93" s="3" t="s">
        <v>1449</v>
      </c>
      <c r="AA93" s="3" t="s">
        <v>1449</v>
      </c>
      <c r="AB93" s="3" t="s">
        <v>1449</v>
      </c>
      <c r="AC93" s="3" t="s">
        <v>1449</v>
      </c>
      <c r="AD93" s="3" t="s">
        <v>1449</v>
      </c>
      <c r="AE93" s="3"/>
      <c r="AF93" s="49" t="s">
        <v>1455</v>
      </c>
      <c r="AG93" s="3">
        <f t="shared" si="18"/>
        <v>11</v>
      </c>
      <c r="AH93" s="3"/>
      <c r="AI93" s="3"/>
      <c r="AJ93" s="3">
        <f t="shared" si="19"/>
        <v>0</v>
      </c>
      <c r="AK93" s="136"/>
      <c r="AL93" s="3" t="s">
        <v>95</v>
      </c>
      <c r="AM93" s="59"/>
      <c r="AN93" s="42">
        <v>0.6</v>
      </c>
      <c r="AO93" s="3" t="s">
        <v>1626</v>
      </c>
      <c r="AP93" s="44"/>
      <c r="AQ93" s="44">
        <v>1.2</v>
      </c>
      <c r="AR93" s="49"/>
      <c r="AS93" s="3"/>
      <c r="AT93" s="3"/>
      <c r="AU93" s="3"/>
      <c r="AV93" s="3"/>
      <c r="AW93" s="3"/>
      <c r="AX93" s="3" t="str">
        <f t="shared" si="20"/>
        <v>x</v>
      </c>
      <c r="AY93" s="143" t="str">
        <f t="shared" si="21"/>
        <v>x</v>
      </c>
      <c r="AZ93" s="3" t="str">
        <f t="shared" si="22"/>
        <v>x</v>
      </c>
      <c r="BA93" s="3" t="str">
        <f t="shared" si="23"/>
        <v/>
      </c>
      <c r="BB93" s="3" t="str">
        <f t="shared" si="24"/>
        <v/>
      </c>
      <c r="BC93" s="3"/>
      <c r="BD93" s="3"/>
      <c r="BE93" s="182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205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50"/>
      <c r="CQ93" s="98">
        <f>IF(U93="","1",IF(U93="x","0",VLOOKUP(U93,'Risico-matrix'!$K$4:$M$107,3,)))</f>
        <v>0</v>
      </c>
      <c r="CR93" s="98">
        <f>IF(V93="","1",IF(V93="x","0",VLOOKUP(V93,'Risico-matrix'!$K$4:$M$107,3,)))</f>
        <v>3</v>
      </c>
      <c r="CS93" s="98" t="str">
        <f>IF(W93="","1",IF(W93="x","0",VLOOKUP(W93,'Risico-matrix'!$K$4:$M$107,3,)))</f>
        <v>1</v>
      </c>
      <c r="CT93" s="98" t="str">
        <f>IF(X93="","1",IF(X93="x","0",VLOOKUP(X93,'Risico-matrix'!$K$4:$M$107,3,)))</f>
        <v>1</v>
      </c>
      <c r="CU93" s="98" t="str">
        <f>IF(Y93="","1",IF(Y93="x","0",VLOOKUP(Y93,'Risico-matrix'!$K$4:$M$107,3,)))</f>
        <v>1</v>
      </c>
      <c r="CV93" s="98" t="str">
        <f>IF(Z93="","1",IF(Z93="x","0",VLOOKUP(Z93,'Risico-matrix'!$K$4:$M$107,3,)))</f>
        <v>1</v>
      </c>
      <c r="CW93" s="98" t="str">
        <f>IF(AA93="","1",IF(AA93="x","0",VLOOKUP(AA93,'Risico-matrix'!$K$4:$M$107,3,)))</f>
        <v>1</v>
      </c>
      <c r="CX93" s="98" t="str">
        <f>IF(AB93="","1",IF(AB93="x","0",VLOOKUP(AB93,'Risico-matrix'!$K$4:$M$107,3,)))</f>
        <v>1</v>
      </c>
      <c r="CY93" s="98" t="str">
        <f>IF(AC93="","1",IF(AC93="x","0",VLOOKUP(AC93,'Risico-matrix'!$K$4:$M$107,3,)))</f>
        <v>1</v>
      </c>
      <c r="CZ93" s="98" t="str">
        <f>IF(AD93="","1",IF(AD93="x","0",VLOOKUP(AD93,'Risico-matrix'!$K$4:$M$107,3,)))</f>
        <v>1</v>
      </c>
      <c r="DA93" s="1">
        <f t="shared" si="17"/>
        <v>11</v>
      </c>
    </row>
    <row r="94" spans="1:105" hidden="1" x14ac:dyDescent="0.25">
      <c r="A94" s="46" t="s">
        <v>1145</v>
      </c>
      <c r="B94" s="47">
        <v>1102830</v>
      </c>
      <c r="C94" s="47">
        <v>42066</v>
      </c>
      <c r="D94" s="3" t="s">
        <v>903</v>
      </c>
      <c r="E94" s="3"/>
      <c r="F94" s="3"/>
      <c r="G94" s="3"/>
      <c r="H94" s="3"/>
      <c r="I94" s="3"/>
      <c r="J94" s="3" t="s">
        <v>862</v>
      </c>
      <c r="K94" s="3" t="s">
        <v>862</v>
      </c>
      <c r="L94" s="3"/>
      <c r="M94" s="3" t="s">
        <v>862</v>
      </c>
      <c r="N94" s="3"/>
      <c r="O94" s="3" t="s">
        <v>88</v>
      </c>
      <c r="P94" s="3"/>
      <c r="Q94" s="3"/>
      <c r="R94" s="3"/>
      <c r="S94" s="48"/>
      <c r="T94" s="3"/>
      <c r="U94" s="3" t="s">
        <v>210</v>
      </c>
      <c r="V94" s="3" t="s">
        <v>190</v>
      </c>
      <c r="W94" s="3" t="s">
        <v>194</v>
      </c>
      <c r="X94" s="3" t="s">
        <v>202</v>
      </c>
      <c r="Y94" s="3" t="s">
        <v>196</v>
      </c>
      <c r="Z94" s="3" t="s">
        <v>198</v>
      </c>
      <c r="AA94" s="3" t="s">
        <v>1449</v>
      </c>
      <c r="AB94" s="3" t="s">
        <v>1449</v>
      </c>
      <c r="AC94" s="3" t="s">
        <v>1449</v>
      </c>
      <c r="AD94" s="3" t="s">
        <v>1449</v>
      </c>
      <c r="AE94" s="3"/>
      <c r="AF94" s="49" t="s">
        <v>1520</v>
      </c>
      <c r="AG94" s="3">
        <f t="shared" si="18"/>
        <v>78</v>
      </c>
      <c r="AH94" s="3"/>
      <c r="AI94" s="3"/>
      <c r="AJ94" s="3">
        <f t="shared" si="19"/>
        <v>0</v>
      </c>
      <c r="AK94" s="136"/>
      <c r="AL94" s="3"/>
      <c r="AM94" s="59"/>
      <c r="AN94" s="42"/>
      <c r="AO94" s="3" t="s">
        <v>1621</v>
      </c>
      <c r="AP94" s="44"/>
      <c r="AQ94" s="44"/>
      <c r="AR94" s="49" t="s">
        <v>1621</v>
      </c>
      <c r="AS94" s="3"/>
      <c r="AT94" s="3"/>
      <c r="AU94" s="3"/>
      <c r="AV94" s="3"/>
      <c r="AW94" s="3"/>
      <c r="AX94" s="3" t="str">
        <f t="shared" si="20"/>
        <v>x</v>
      </c>
      <c r="AY94" s="143" t="str">
        <f t="shared" si="21"/>
        <v>x</v>
      </c>
      <c r="AZ94" s="3" t="str">
        <f t="shared" si="22"/>
        <v>x</v>
      </c>
      <c r="BA94" s="3" t="str">
        <f t="shared" si="23"/>
        <v>x</v>
      </c>
      <c r="BB94" s="3" t="str">
        <f t="shared" si="24"/>
        <v>x</v>
      </c>
      <c r="BC94" s="3"/>
      <c r="BD94" s="3"/>
      <c r="BE94" s="182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205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50"/>
      <c r="CQ94" s="98">
        <f>IF(U94="","1",IF(U94="x","0",VLOOKUP(U94,'Risico-matrix'!$K$4:$M$107,3,)))</f>
        <v>7</v>
      </c>
      <c r="CR94" s="98">
        <f>IF(V94="","1",IF(V94="x","0",VLOOKUP(V94,'Risico-matrix'!$K$4:$M$107,3,)))</f>
        <v>15</v>
      </c>
      <c r="CS94" s="98">
        <f>IF(W94="","1",IF(W94="x","0",VLOOKUP(W94,'Risico-matrix'!$K$4:$M$107,3,)))</f>
        <v>15</v>
      </c>
      <c r="CT94" s="98">
        <f>IF(X94="","1",IF(X94="x","0",VLOOKUP(X94,'Risico-matrix'!$K$4:$M$107,3,)))</f>
        <v>15</v>
      </c>
      <c r="CU94" s="98">
        <f>IF(Y94="","1",IF(Y94="x","0",VLOOKUP(Y94,'Risico-matrix'!$K$4:$M$107,3,)))</f>
        <v>15</v>
      </c>
      <c r="CV94" s="98">
        <f>IF(Z94="","1",IF(Z94="x","0",VLOOKUP(Z94,'Risico-matrix'!$K$4:$M$107,3,)))</f>
        <v>7</v>
      </c>
      <c r="CW94" s="98" t="str">
        <f>IF(AA94="","1",IF(AA94="x","0",VLOOKUP(AA94,'Risico-matrix'!$K$4:$M$107,3,)))</f>
        <v>1</v>
      </c>
      <c r="CX94" s="98" t="str">
        <f>IF(AB94="","1",IF(AB94="x","0",VLOOKUP(AB94,'Risico-matrix'!$K$4:$M$107,3,)))</f>
        <v>1</v>
      </c>
      <c r="CY94" s="98" t="str">
        <f>IF(AC94="","1",IF(AC94="x","0",VLOOKUP(AC94,'Risico-matrix'!$K$4:$M$107,3,)))</f>
        <v>1</v>
      </c>
      <c r="CZ94" s="98" t="str">
        <f>IF(AD94="","1",IF(AD94="x","0",VLOOKUP(AD94,'Risico-matrix'!$K$4:$M$107,3,)))</f>
        <v>1</v>
      </c>
      <c r="DA94" s="1">
        <f t="shared" si="17"/>
        <v>78</v>
      </c>
    </row>
    <row r="95" spans="1:105" hidden="1" x14ac:dyDescent="0.25">
      <c r="A95" s="46" t="s">
        <v>1250</v>
      </c>
      <c r="B95" s="47">
        <v>467127</v>
      </c>
      <c r="C95" s="47">
        <v>42167</v>
      </c>
      <c r="D95" s="3" t="s">
        <v>1251</v>
      </c>
      <c r="E95" s="3"/>
      <c r="F95" s="3"/>
      <c r="G95" s="3" t="s">
        <v>862</v>
      </c>
      <c r="H95" s="3"/>
      <c r="I95" s="3"/>
      <c r="J95" s="3"/>
      <c r="K95" s="3"/>
      <c r="L95" s="3" t="s">
        <v>862</v>
      </c>
      <c r="M95" s="3"/>
      <c r="N95" s="3"/>
      <c r="O95" s="3" t="s">
        <v>88</v>
      </c>
      <c r="P95" s="3" t="s">
        <v>90</v>
      </c>
      <c r="Q95" s="3">
        <v>0.73</v>
      </c>
      <c r="R95" s="3" t="s">
        <v>868</v>
      </c>
      <c r="S95" s="48"/>
      <c r="T95" s="3" t="s">
        <v>981</v>
      </c>
      <c r="U95" s="3" t="s">
        <v>134</v>
      </c>
      <c r="V95" s="3" t="s">
        <v>638</v>
      </c>
      <c r="W95" s="3" t="s">
        <v>200</v>
      </c>
      <c r="X95" s="3" t="s">
        <v>206</v>
      </c>
      <c r="Y95" s="3" t="s">
        <v>1449</v>
      </c>
      <c r="Z95" s="3" t="s">
        <v>1449</v>
      </c>
      <c r="AA95" s="3" t="s">
        <v>1449</v>
      </c>
      <c r="AB95" s="3" t="s">
        <v>1449</v>
      </c>
      <c r="AC95" s="3" t="s">
        <v>1449</v>
      </c>
      <c r="AD95" s="3" t="s">
        <v>1449</v>
      </c>
      <c r="AE95" s="3" t="s">
        <v>493</v>
      </c>
      <c r="AF95" s="49" t="s">
        <v>1549</v>
      </c>
      <c r="AG95" s="3">
        <f t="shared" si="18"/>
        <v>12</v>
      </c>
      <c r="AH95" s="3"/>
      <c r="AI95" s="3"/>
      <c r="AJ95" s="3">
        <f t="shared" si="19"/>
        <v>0</v>
      </c>
      <c r="AK95" s="136"/>
      <c r="AL95" s="3" t="s">
        <v>95</v>
      </c>
      <c r="AM95" s="59"/>
      <c r="AN95" s="42">
        <v>0.4</v>
      </c>
      <c r="AO95" s="3" t="s">
        <v>1623</v>
      </c>
      <c r="AP95" s="44"/>
      <c r="AQ95" s="44"/>
      <c r="AR95" s="49"/>
      <c r="AS95" s="3"/>
      <c r="AT95" s="3"/>
      <c r="AU95" s="3"/>
      <c r="AV95" s="3"/>
      <c r="AW95" s="3"/>
      <c r="AX95" s="3" t="str">
        <f t="shared" si="20"/>
        <v>x</v>
      </c>
      <c r="AY95" s="143" t="str">
        <f t="shared" si="21"/>
        <v>x</v>
      </c>
      <c r="AZ95" s="3" t="str">
        <f t="shared" si="22"/>
        <v>x</v>
      </c>
      <c r="BA95" s="3" t="str">
        <f t="shared" si="23"/>
        <v/>
      </c>
      <c r="BB95" s="3" t="str">
        <f t="shared" si="24"/>
        <v/>
      </c>
      <c r="BC95" s="3"/>
      <c r="BD95" s="3"/>
      <c r="BE95" s="182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205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50"/>
      <c r="CQ95" s="98">
        <f>IF(U95="","1",IF(U95="x","0",VLOOKUP(U95,'Risico-matrix'!$K$4:$M$107,3,)))</f>
        <v>0</v>
      </c>
      <c r="CR95" s="98">
        <f>IF(V95="","1",IF(V95="x","0",VLOOKUP(V95,'Risico-matrix'!$K$4:$M$107,3,)))</f>
        <v>0</v>
      </c>
      <c r="CS95" s="98">
        <f>IF(W95="","1",IF(W95="x","0",VLOOKUP(W95,'Risico-matrix'!$K$4:$M$107,3,)))</f>
        <v>3</v>
      </c>
      <c r="CT95" s="98">
        <f>IF(X95="","1",IF(X95="x","0",VLOOKUP(X95,'Risico-matrix'!$K$4:$M$107,3,)))</f>
        <v>3</v>
      </c>
      <c r="CU95" s="98" t="str">
        <f>IF(Y95="","1",IF(Y95="x","0",VLOOKUP(Y95,'Risico-matrix'!$K$4:$M$107,3,)))</f>
        <v>1</v>
      </c>
      <c r="CV95" s="98" t="str">
        <f>IF(Z95="","1",IF(Z95="x","0",VLOOKUP(Z95,'Risico-matrix'!$K$4:$M$107,3,)))</f>
        <v>1</v>
      </c>
      <c r="CW95" s="98" t="str">
        <f>IF(AA95="","1",IF(AA95="x","0",VLOOKUP(AA95,'Risico-matrix'!$K$4:$M$107,3,)))</f>
        <v>1</v>
      </c>
      <c r="CX95" s="98" t="str">
        <f>IF(AB95="","1",IF(AB95="x","0",VLOOKUP(AB95,'Risico-matrix'!$K$4:$M$107,3,)))</f>
        <v>1</v>
      </c>
      <c r="CY95" s="98" t="str">
        <f>IF(AC95="","1",IF(AC95="x","0",VLOOKUP(AC95,'Risico-matrix'!$K$4:$M$107,3,)))</f>
        <v>1</v>
      </c>
      <c r="CZ95" s="98" t="str">
        <f>IF(AD95="","1",IF(AD95="x","0",VLOOKUP(AD95,'Risico-matrix'!$K$4:$M$107,3,)))</f>
        <v>1</v>
      </c>
      <c r="DA95" s="1">
        <f t="shared" si="17"/>
        <v>12</v>
      </c>
    </row>
    <row r="96" spans="1:105" hidden="1" x14ac:dyDescent="0.25">
      <c r="A96" s="46" t="s">
        <v>1305</v>
      </c>
      <c r="B96" s="47">
        <v>2284</v>
      </c>
      <c r="C96" s="47">
        <v>42128</v>
      </c>
      <c r="D96" s="3" t="s">
        <v>1306</v>
      </c>
      <c r="E96" s="3"/>
      <c r="F96" s="3"/>
      <c r="G96" s="3"/>
      <c r="H96" s="3"/>
      <c r="I96" s="3"/>
      <c r="J96" s="3" t="s">
        <v>862</v>
      </c>
      <c r="K96" s="3"/>
      <c r="L96" s="3"/>
      <c r="M96" s="3"/>
      <c r="N96" s="3"/>
      <c r="O96" s="3" t="s">
        <v>88</v>
      </c>
      <c r="P96" s="3" t="s">
        <v>93</v>
      </c>
      <c r="Q96" s="3">
        <v>1.17</v>
      </c>
      <c r="R96" s="3">
        <v>12.5</v>
      </c>
      <c r="S96" s="48" t="s">
        <v>868</v>
      </c>
      <c r="T96" s="3" t="s">
        <v>891</v>
      </c>
      <c r="U96" s="3" t="s">
        <v>153</v>
      </c>
      <c r="V96" s="3" t="s">
        <v>196</v>
      </c>
      <c r="W96" s="3" t="s">
        <v>1449</v>
      </c>
      <c r="X96" s="3" t="s">
        <v>1449</v>
      </c>
      <c r="Y96" s="3" t="s">
        <v>1449</v>
      </c>
      <c r="Z96" s="3" t="s">
        <v>1449</v>
      </c>
      <c r="AA96" s="3" t="s">
        <v>1449</v>
      </c>
      <c r="AB96" s="3" t="s">
        <v>1449</v>
      </c>
      <c r="AC96" s="3" t="s">
        <v>1449</v>
      </c>
      <c r="AD96" s="3" t="s">
        <v>1449</v>
      </c>
      <c r="AE96" s="3"/>
      <c r="AF96" s="49" t="s">
        <v>1566</v>
      </c>
      <c r="AG96" s="3">
        <f t="shared" si="18"/>
        <v>23</v>
      </c>
      <c r="AH96" s="3"/>
      <c r="AI96" s="3"/>
      <c r="AJ96" s="3">
        <f t="shared" si="19"/>
        <v>0</v>
      </c>
      <c r="AK96" s="136"/>
      <c r="AL96" s="3" t="s">
        <v>95</v>
      </c>
      <c r="AM96" s="59"/>
      <c r="AN96" s="42"/>
      <c r="AO96" s="3" t="s">
        <v>1626</v>
      </c>
      <c r="AP96" s="44"/>
      <c r="AQ96" s="44"/>
      <c r="AR96" s="49"/>
      <c r="AS96" s="3"/>
      <c r="AT96" s="3"/>
      <c r="AU96" s="3"/>
      <c r="AV96" s="3"/>
      <c r="AW96" s="3"/>
      <c r="AX96" s="3" t="str">
        <f t="shared" si="20"/>
        <v/>
      </c>
      <c r="AY96" s="143" t="str">
        <f t="shared" si="21"/>
        <v/>
      </c>
      <c r="AZ96" s="3" t="str">
        <f t="shared" si="22"/>
        <v/>
      </c>
      <c r="BA96" s="3" t="str">
        <f t="shared" si="23"/>
        <v/>
      </c>
      <c r="BB96" s="3" t="str">
        <f t="shared" si="24"/>
        <v>x</v>
      </c>
      <c r="BC96" s="3"/>
      <c r="BD96" s="3"/>
      <c r="BE96" s="182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205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50"/>
      <c r="CQ96" s="98">
        <f>IF(U96="","1",IF(U96="x","0",VLOOKUP(U96,'Risico-matrix'!$K$4:$M$107,3,)))</f>
        <v>0</v>
      </c>
      <c r="CR96" s="98">
        <f>IF(V96="","1",IF(V96="x","0",VLOOKUP(V96,'Risico-matrix'!$K$4:$M$107,3,)))</f>
        <v>15</v>
      </c>
      <c r="CS96" s="98" t="str">
        <f>IF(W96="","1",IF(W96="x","0",VLOOKUP(W96,'Risico-matrix'!$K$4:$M$107,3,)))</f>
        <v>1</v>
      </c>
      <c r="CT96" s="98" t="str">
        <f>IF(X96="","1",IF(X96="x","0",VLOOKUP(X96,'Risico-matrix'!$K$4:$M$107,3,)))</f>
        <v>1</v>
      </c>
      <c r="CU96" s="98" t="str">
        <f>IF(Y96="","1",IF(Y96="x","0",VLOOKUP(Y96,'Risico-matrix'!$K$4:$M$107,3,)))</f>
        <v>1</v>
      </c>
      <c r="CV96" s="98" t="str">
        <f>IF(Z96="","1",IF(Z96="x","0",VLOOKUP(Z96,'Risico-matrix'!$K$4:$M$107,3,)))</f>
        <v>1</v>
      </c>
      <c r="CW96" s="98" t="str">
        <f>IF(AA96="","1",IF(AA96="x","0",VLOOKUP(AA96,'Risico-matrix'!$K$4:$M$107,3,)))</f>
        <v>1</v>
      </c>
      <c r="CX96" s="98" t="str">
        <f>IF(AB96="","1",IF(AB96="x","0",VLOOKUP(AB96,'Risico-matrix'!$K$4:$M$107,3,)))</f>
        <v>1</v>
      </c>
      <c r="CY96" s="98" t="str">
        <f>IF(AC96="","1",IF(AC96="x","0",VLOOKUP(AC96,'Risico-matrix'!$K$4:$M$107,3,)))</f>
        <v>1</v>
      </c>
      <c r="CZ96" s="98" t="str">
        <f>IF(AD96="","1",IF(AD96="x","0",VLOOKUP(AD96,'Risico-matrix'!$K$4:$M$107,3,)))</f>
        <v>1</v>
      </c>
      <c r="DA96" s="1">
        <f t="shared" si="17"/>
        <v>23</v>
      </c>
    </row>
    <row r="97" spans="1:105" hidden="1" x14ac:dyDescent="0.25">
      <c r="A97" s="46" t="s">
        <v>864</v>
      </c>
      <c r="B97" s="47">
        <v>103715</v>
      </c>
      <c r="C97" s="47">
        <v>41031</v>
      </c>
      <c r="D97" s="3" t="s">
        <v>865</v>
      </c>
      <c r="E97" s="3"/>
      <c r="F97" s="3"/>
      <c r="G97" s="3" t="s">
        <v>862</v>
      </c>
      <c r="H97" s="3"/>
      <c r="I97" s="3"/>
      <c r="J97" s="3"/>
      <c r="K97" s="3"/>
      <c r="L97" s="3" t="s">
        <v>862</v>
      </c>
      <c r="M97" s="3"/>
      <c r="N97" s="3"/>
      <c r="O97" s="3" t="s">
        <v>88</v>
      </c>
      <c r="P97" s="3" t="s">
        <v>93</v>
      </c>
      <c r="Q97" s="3">
        <v>0.71</v>
      </c>
      <c r="R97" s="3"/>
      <c r="S97" s="48"/>
      <c r="T97" s="48" t="s">
        <v>866</v>
      </c>
      <c r="U97" s="52" t="s">
        <v>136</v>
      </c>
      <c r="V97" s="3" t="s">
        <v>191</v>
      </c>
      <c r="W97" s="3" t="s">
        <v>206</v>
      </c>
      <c r="X97" s="3" t="s">
        <v>1449</v>
      </c>
      <c r="Y97" s="3" t="s">
        <v>1449</v>
      </c>
      <c r="Z97" s="3" t="s">
        <v>1449</v>
      </c>
      <c r="AA97" s="3" t="s">
        <v>1449</v>
      </c>
      <c r="AB97" s="3" t="s">
        <v>1449</v>
      </c>
      <c r="AC97" s="3" t="s">
        <v>1449</v>
      </c>
      <c r="AD97" s="3" t="s">
        <v>1449</v>
      </c>
      <c r="AE97" s="3" t="s">
        <v>1608</v>
      </c>
      <c r="AF97" s="51" t="s">
        <v>1453</v>
      </c>
      <c r="AG97" s="3">
        <f t="shared" si="18"/>
        <v>17</v>
      </c>
      <c r="AH97" s="3"/>
      <c r="AI97" s="3"/>
      <c r="AJ97" s="3">
        <f t="shared" si="19"/>
        <v>0</v>
      </c>
      <c r="AK97" s="136"/>
      <c r="AL97" s="3" t="s">
        <v>95</v>
      </c>
      <c r="AM97" s="59">
        <f>Q97*AN97</f>
        <v>0.71</v>
      </c>
      <c r="AN97" s="42">
        <v>1</v>
      </c>
      <c r="AO97" s="3" t="s">
        <v>1613</v>
      </c>
      <c r="AP97" s="42"/>
      <c r="AQ97" s="42"/>
      <c r="AR97" s="49" t="s">
        <v>1613</v>
      </c>
      <c r="AS97" s="3"/>
      <c r="AT97" s="3"/>
      <c r="AU97" s="3"/>
      <c r="AV97" s="3"/>
      <c r="AW97" s="3"/>
      <c r="AX97" s="3" t="str">
        <f t="shared" si="20"/>
        <v>x</v>
      </c>
      <c r="AY97" s="143" t="str">
        <f t="shared" si="21"/>
        <v>x</v>
      </c>
      <c r="AZ97" s="3" t="str">
        <f t="shared" si="22"/>
        <v>x</v>
      </c>
      <c r="BA97" s="3" t="str">
        <f t="shared" si="23"/>
        <v/>
      </c>
      <c r="BB97" s="3" t="str">
        <f t="shared" si="24"/>
        <v/>
      </c>
      <c r="BC97" s="3"/>
      <c r="BD97" s="3"/>
      <c r="BE97" s="182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205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50"/>
      <c r="CQ97" s="98">
        <f>IF(U97="","1",IF(U97="x","0",VLOOKUP(U97,'Risico-matrix'!$K$4:$M$107,3,)))</f>
        <v>0</v>
      </c>
      <c r="CR97" s="98">
        <f>IF(V97="","1",IF(V97="x","0",VLOOKUP(V97,'Risico-matrix'!$K$4:$M$107,3,)))</f>
        <v>7</v>
      </c>
      <c r="CS97" s="98">
        <f>IF(W97="","1",IF(W97="x","0",VLOOKUP(W97,'Risico-matrix'!$K$4:$M$107,3,)))</f>
        <v>3</v>
      </c>
      <c r="CT97" s="98" t="str">
        <f>IF(X97="","1",IF(X97="x","0",VLOOKUP(X97,'Risico-matrix'!$K$4:$M$107,3,)))</f>
        <v>1</v>
      </c>
      <c r="CU97" s="98" t="str">
        <f>IF(Y97="","1",IF(Y97="x","0",VLOOKUP(Y97,'Risico-matrix'!$K$4:$M$107,3,)))</f>
        <v>1</v>
      </c>
      <c r="CV97" s="98" t="str">
        <f>IF(Z97="","1",IF(Z97="x","0",VLOOKUP(Z97,'Risico-matrix'!$K$4:$M$107,3,)))</f>
        <v>1</v>
      </c>
      <c r="CW97" s="98" t="str">
        <f>IF(AA97="","1",IF(AA97="x","0",VLOOKUP(AA97,'Risico-matrix'!$K$4:$M$107,3,)))</f>
        <v>1</v>
      </c>
      <c r="CX97" s="98" t="str">
        <f>IF(AB97="","1",IF(AB97="x","0",VLOOKUP(AB97,'Risico-matrix'!$K$4:$M$107,3,)))</f>
        <v>1</v>
      </c>
      <c r="CY97" s="98" t="str">
        <f>IF(AC97="","1",IF(AC97="x","0",VLOOKUP(AC97,'Risico-matrix'!$K$4:$M$107,3,)))</f>
        <v>1</v>
      </c>
      <c r="CZ97" s="98" t="str">
        <f>IF(AD97="","1",IF(AD97="x","0",VLOOKUP(AD97,'Risico-matrix'!$K$4:$M$107,3,)))</f>
        <v>1</v>
      </c>
      <c r="DA97" s="1">
        <f t="shared" si="17"/>
        <v>17</v>
      </c>
    </row>
    <row r="98" spans="1:105" hidden="1" x14ac:dyDescent="0.25">
      <c r="A98" s="46" t="s">
        <v>864</v>
      </c>
      <c r="B98" s="47">
        <v>103715</v>
      </c>
      <c r="C98" s="47">
        <v>41031</v>
      </c>
      <c r="D98" s="3" t="s">
        <v>896</v>
      </c>
      <c r="E98" s="3"/>
      <c r="F98" s="3"/>
      <c r="G98" s="3" t="s">
        <v>862</v>
      </c>
      <c r="H98" s="3"/>
      <c r="I98" s="3"/>
      <c r="J98" s="3"/>
      <c r="K98" s="3"/>
      <c r="L98" s="3" t="s">
        <v>862</v>
      </c>
      <c r="M98" s="3"/>
      <c r="N98" s="3"/>
      <c r="O98" s="3" t="s">
        <v>88</v>
      </c>
      <c r="P98" s="3" t="s">
        <v>93</v>
      </c>
      <c r="Q98" s="3">
        <v>0.71</v>
      </c>
      <c r="R98" s="3"/>
      <c r="S98" s="3"/>
      <c r="T98" s="48" t="s">
        <v>866</v>
      </c>
      <c r="U98" s="3" t="s">
        <v>136</v>
      </c>
      <c r="V98" s="3" t="s">
        <v>191</v>
      </c>
      <c r="W98" s="3" t="s">
        <v>206</v>
      </c>
      <c r="X98" s="3" t="s">
        <v>1449</v>
      </c>
      <c r="Y98" s="3" t="s">
        <v>1449</v>
      </c>
      <c r="Z98" s="3" t="s">
        <v>1449</v>
      </c>
      <c r="AA98" s="3" t="s">
        <v>1449</v>
      </c>
      <c r="AB98" s="3" t="s">
        <v>1449</v>
      </c>
      <c r="AC98" s="3" t="s">
        <v>1449</v>
      </c>
      <c r="AD98" s="3" t="s">
        <v>1449</v>
      </c>
      <c r="AE98" s="3" t="s">
        <v>1608</v>
      </c>
      <c r="AF98" s="51" t="s">
        <v>1453</v>
      </c>
      <c r="AG98" s="3">
        <f t="shared" si="18"/>
        <v>17</v>
      </c>
      <c r="AH98" s="3"/>
      <c r="AI98" s="3"/>
      <c r="AJ98" s="3">
        <f t="shared" si="19"/>
        <v>0</v>
      </c>
      <c r="AK98" s="136"/>
      <c r="AL98" s="3" t="s">
        <v>95</v>
      </c>
      <c r="AM98" s="59">
        <f>Q98*AN98</f>
        <v>7.0999999999999994E-2</v>
      </c>
      <c r="AN98" s="42">
        <v>0.1</v>
      </c>
      <c r="AO98" s="3" t="s">
        <v>1614</v>
      </c>
      <c r="AP98" s="44"/>
      <c r="AQ98" s="44"/>
      <c r="AR98" s="49"/>
      <c r="AS98" s="3"/>
      <c r="AT98" s="3"/>
      <c r="AU98" s="3"/>
      <c r="AV98" s="3"/>
      <c r="AW98" s="3"/>
      <c r="AX98" s="3" t="str">
        <f t="shared" si="20"/>
        <v>x</v>
      </c>
      <c r="AY98" s="143" t="str">
        <f t="shared" si="21"/>
        <v>x</v>
      </c>
      <c r="AZ98" s="3" t="str">
        <f t="shared" si="22"/>
        <v>x</v>
      </c>
      <c r="BA98" s="3" t="str">
        <f t="shared" si="23"/>
        <v/>
      </c>
      <c r="BB98" s="3" t="str">
        <f t="shared" si="24"/>
        <v/>
      </c>
      <c r="BC98" s="3"/>
      <c r="BD98" s="3"/>
      <c r="BE98" s="182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205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50"/>
      <c r="CQ98" s="98">
        <f>IF(U98="","1",IF(U98="x","0",VLOOKUP(U98,'Risico-matrix'!$K$4:$M$107,3,)))</f>
        <v>0</v>
      </c>
      <c r="CR98" s="98">
        <f>IF(V98="","1",IF(V98="x","0",VLOOKUP(V98,'Risico-matrix'!$K$4:$M$107,3,)))</f>
        <v>7</v>
      </c>
      <c r="CS98" s="98">
        <f>IF(W98="","1",IF(W98="x","0",VLOOKUP(W98,'Risico-matrix'!$K$4:$M$107,3,)))</f>
        <v>3</v>
      </c>
      <c r="CT98" s="98" t="str">
        <f>IF(X98="","1",IF(X98="x","0",VLOOKUP(X98,'Risico-matrix'!$K$4:$M$107,3,)))</f>
        <v>1</v>
      </c>
      <c r="CU98" s="98" t="str">
        <f>IF(Y98="","1",IF(Y98="x","0",VLOOKUP(Y98,'Risico-matrix'!$K$4:$M$107,3,)))</f>
        <v>1</v>
      </c>
      <c r="CV98" s="98" t="str">
        <f>IF(Z98="","1",IF(Z98="x","0",VLOOKUP(Z98,'Risico-matrix'!$K$4:$M$107,3,)))</f>
        <v>1</v>
      </c>
      <c r="CW98" s="98" t="str">
        <f>IF(AA98="","1",IF(AA98="x","0",VLOOKUP(AA98,'Risico-matrix'!$K$4:$M$107,3,)))</f>
        <v>1</v>
      </c>
      <c r="CX98" s="98" t="str">
        <f>IF(AB98="","1",IF(AB98="x","0",VLOOKUP(AB98,'Risico-matrix'!$K$4:$M$107,3,)))</f>
        <v>1</v>
      </c>
      <c r="CY98" s="98" t="str">
        <f>IF(AC98="","1",IF(AC98="x","0",VLOOKUP(AC98,'Risico-matrix'!$K$4:$M$107,3,)))</f>
        <v>1</v>
      </c>
      <c r="CZ98" s="98" t="str">
        <f>IF(AD98="","1",IF(AD98="x","0",VLOOKUP(AD98,'Risico-matrix'!$K$4:$M$107,3,)))</f>
        <v>1</v>
      </c>
      <c r="DA98" s="1">
        <f t="shared" si="17"/>
        <v>17</v>
      </c>
    </row>
    <row r="99" spans="1:105" hidden="1" x14ac:dyDescent="0.25">
      <c r="A99" s="46" t="s">
        <v>864</v>
      </c>
      <c r="B99" s="47">
        <v>103715</v>
      </c>
      <c r="C99" s="47">
        <v>41802</v>
      </c>
      <c r="D99" s="3" t="s">
        <v>920</v>
      </c>
      <c r="E99" s="3"/>
      <c r="F99" s="3"/>
      <c r="G99" s="3" t="s">
        <v>862</v>
      </c>
      <c r="H99" s="3"/>
      <c r="I99" s="3"/>
      <c r="J99" s="3"/>
      <c r="K99" s="3"/>
      <c r="L99" s="3" t="s">
        <v>862</v>
      </c>
      <c r="M99" s="3"/>
      <c r="N99" s="3"/>
      <c r="O99" s="3" t="s">
        <v>88</v>
      </c>
      <c r="P99" s="3" t="s">
        <v>93</v>
      </c>
      <c r="Q99" s="3">
        <v>0.71</v>
      </c>
      <c r="R99" s="3"/>
      <c r="S99" s="3">
        <v>34</v>
      </c>
      <c r="T99" s="3" t="s">
        <v>866</v>
      </c>
      <c r="U99" s="3" t="s">
        <v>136</v>
      </c>
      <c r="V99" s="3" t="s">
        <v>191</v>
      </c>
      <c r="W99" s="3" t="s">
        <v>206</v>
      </c>
      <c r="X99" s="3" t="s">
        <v>1449</v>
      </c>
      <c r="Y99" s="3" t="s">
        <v>1449</v>
      </c>
      <c r="Z99" s="3" t="s">
        <v>1449</v>
      </c>
      <c r="AA99" s="3" t="s">
        <v>1449</v>
      </c>
      <c r="AB99" s="3" t="s">
        <v>1449</v>
      </c>
      <c r="AC99" s="3" t="s">
        <v>1449</v>
      </c>
      <c r="AD99" s="3" t="s">
        <v>1449</v>
      </c>
      <c r="AE99" s="3" t="s">
        <v>1608</v>
      </c>
      <c r="AF99" s="51" t="s">
        <v>1453</v>
      </c>
      <c r="AG99" s="3">
        <f t="shared" si="18"/>
        <v>17</v>
      </c>
      <c r="AH99" s="3"/>
      <c r="AI99" s="3"/>
      <c r="AJ99" s="3">
        <f t="shared" si="19"/>
        <v>0</v>
      </c>
      <c r="AK99" s="136"/>
      <c r="AL99" s="3" t="s">
        <v>95</v>
      </c>
      <c r="AM99" s="59">
        <f>Q99*AN99</f>
        <v>7.0999999999999994E-2</v>
      </c>
      <c r="AN99" s="42">
        <v>0.1</v>
      </c>
      <c r="AO99" s="3" t="s">
        <v>1615</v>
      </c>
      <c r="AP99" s="44"/>
      <c r="AQ99" s="44">
        <v>0.4</v>
      </c>
      <c r="AR99" s="49" t="s">
        <v>1615</v>
      </c>
      <c r="AS99" s="3"/>
      <c r="AT99" s="3"/>
      <c r="AU99" s="3"/>
      <c r="AV99" s="3"/>
      <c r="AW99" s="3"/>
      <c r="AX99" s="3" t="str">
        <f t="shared" si="20"/>
        <v>x</v>
      </c>
      <c r="AY99" s="143" t="str">
        <f t="shared" si="21"/>
        <v>x</v>
      </c>
      <c r="AZ99" s="3" t="str">
        <f t="shared" si="22"/>
        <v>x</v>
      </c>
      <c r="BA99" s="3" t="str">
        <f t="shared" si="23"/>
        <v>x</v>
      </c>
      <c r="BB99" s="3" t="str">
        <f t="shared" si="24"/>
        <v/>
      </c>
      <c r="BC99" s="3"/>
      <c r="BD99" s="3"/>
      <c r="BE99" s="182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205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50"/>
      <c r="CQ99" s="98">
        <f>IF(U99="","1",IF(U99="x","0",VLOOKUP(U99,'Risico-matrix'!$K$4:$M$107,3,)))</f>
        <v>0</v>
      </c>
      <c r="CR99" s="98">
        <f>IF(V99="","1",IF(V99="x","0",VLOOKUP(V99,'Risico-matrix'!$K$4:$M$107,3,)))</f>
        <v>7</v>
      </c>
      <c r="CS99" s="98">
        <f>IF(W99="","1",IF(W99="x","0",VLOOKUP(W99,'Risico-matrix'!$K$4:$M$107,3,)))</f>
        <v>3</v>
      </c>
      <c r="CT99" s="98" t="str">
        <f>IF(X99="","1",IF(X99="x","0",VLOOKUP(X99,'Risico-matrix'!$K$4:$M$107,3,)))</f>
        <v>1</v>
      </c>
      <c r="CU99" s="98" t="str">
        <f>IF(Y99="","1",IF(Y99="x","0",VLOOKUP(Y99,'Risico-matrix'!$K$4:$M$107,3,)))</f>
        <v>1</v>
      </c>
      <c r="CV99" s="98" t="str">
        <f>IF(Z99="","1",IF(Z99="x","0",VLOOKUP(Z99,'Risico-matrix'!$K$4:$M$107,3,)))</f>
        <v>1</v>
      </c>
      <c r="CW99" s="98" t="str">
        <f>IF(AA99="","1",IF(AA99="x","0",VLOOKUP(AA99,'Risico-matrix'!$K$4:$M$107,3,)))</f>
        <v>1</v>
      </c>
      <c r="CX99" s="98" t="str">
        <f>IF(AB99="","1",IF(AB99="x","0",VLOOKUP(AB99,'Risico-matrix'!$K$4:$M$107,3,)))</f>
        <v>1</v>
      </c>
      <c r="CY99" s="98" t="str">
        <f>IF(AC99="","1",IF(AC99="x","0",VLOOKUP(AC99,'Risico-matrix'!$K$4:$M$107,3,)))</f>
        <v>1</v>
      </c>
      <c r="CZ99" s="98" t="str">
        <f>IF(AD99="","1",IF(AD99="x","0",VLOOKUP(AD99,'Risico-matrix'!$K$4:$M$107,3,)))</f>
        <v>1</v>
      </c>
      <c r="DA99" s="1">
        <f t="shared" si="17"/>
        <v>17</v>
      </c>
    </row>
    <row r="100" spans="1:105" hidden="1" x14ac:dyDescent="0.25">
      <c r="A100" s="46" t="s">
        <v>864</v>
      </c>
      <c r="B100" s="47">
        <v>103715</v>
      </c>
      <c r="C100" s="47">
        <v>41031</v>
      </c>
      <c r="D100" s="3" t="s">
        <v>896</v>
      </c>
      <c r="E100" s="3"/>
      <c r="F100" s="3"/>
      <c r="G100" s="3" t="s">
        <v>862</v>
      </c>
      <c r="H100" s="3"/>
      <c r="I100" s="3"/>
      <c r="J100" s="3"/>
      <c r="K100" s="3"/>
      <c r="L100" s="3" t="s">
        <v>862</v>
      </c>
      <c r="M100" s="3"/>
      <c r="N100" s="3"/>
      <c r="O100" s="3" t="s">
        <v>88</v>
      </c>
      <c r="P100" s="3" t="s">
        <v>93</v>
      </c>
      <c r="Q100" s="3">
        <v>0.71</v>
      </c>
      <c r="R100" s="3"/>
      <c r="S100" s="48"/>
      <c r="T100" s="3" t="s">
        <v>866</v>
      </c>
      <c r="U100" s="3" t="s">
        <v>136</v>
      </c>
      <c r="V100" s="3" t="s">
        <v>191</v>
      </c>
      <c r="W100" s="3" t="s">
        <v>206</v>
      </c>
      <c r="X100" s="3" t="s">
        <v>1449</v>
      </c>
      <c r="Y100" s="3" t="s">
        <v>1449</v>
      </c>
      <c r="Z100" s="3" t="s">
        <v>1449</v>
      </c>
      <c r="AA100" s="3" t="s">
        <v>1449</v>
      </c>
      <c r="AB100" s="3" t="s">
        <v>1449</v>
      </c>
      <c r="AC100" s="3" t="s">
        <v>1449</v>
      </c>
      <c r="AD100" s="3" t="s">
        <v>1449</v>
      </c>
      <c r="AE100" s="3" t="s">
        <v>1608</v>
      </c>
      <c r="AF100" s="49" t="s">
        <v>1453</v>
      </c>
      <c r="AG100" s="3">
        <f t="shared" si="18"/>
        <v>17</v>
      </c>
      <c r="AH100" s="3"/>
      <c r="AI100" s="3"/>
      <c r="AJ100" s="3">
        <f t="shared" si="19"/>
        <v>0</v>
      </c>
      <c r="AK100" s="136"/>
      <c r="AL100" s="3" t="s">
        <v>95</v>
      </c>
      <c r="AM100" s="59"/>
      <c r="AN100" s="42">
        <v>0.1</v>
      </c>
      <c r="AO100" s="3" t="s">
        <v>1624</v>
      </c>
      <c r="AP100" s="44"/>
      <c r="AQ100" s="44"/>
      <c r="AR100" s="49"/>
      <c r="AS100" s="3"/>
      <c r="AT100" s="3"/>
      <c r="AU100" s="3"/>
      <c r="AV100" s="3"/>
      <c r="AW100" s="3"/>
      <c r="AX100" s="3" t="str">
        <f t="shared" si="20"/>
        <v>x</v>
      </c>
      <c r="AY100" s="143" t="str">
        <f t="shared" si="21"/>
        <v>x</v>
      </c>
      <c r="AZ100" s="3" t="str">
        <f t="shared" si="22"/>
        <v>x</v>
      </c>
      <c r="BA100" s="3" t="str">
        <f t="shared" si="23"/>
        <v/>
      </c>
      <c r="BB100" s="3" t="str">
        <f t="shared" si="24"/>
        <v/>
      </c>
      <c r="BC100" s="3"/>
      <c r="BD100" s="3"/>
      <c r="BE100" s="182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205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50"/>
      <c r="CQ100" s="98">
        <f>IF(U100="","1",IF(U100="x","0",VLOOKUP(U100,'Risico-matrix'!$K$4:$M$107,3,)))</f>
        <v>0</v>
      </c>
      <c r="CR100" s="98">
        <f>IF(V100="","1",IF(V100="x","0",VLOOKUP(V100,'Risico-matrix'!$K$4:$M$107,3,)))</f>
        <v>7</v>
      </c>
      <c r="CS100" s="98">
        <f>IF(W100="","1",IF(W100="x","0",VLOOKUP(W100,'Risico-matrix'!$K$4:$M$107,3,)))</f>
        <v>3</v>
      </c>
      <c r="CT100" s="98" t="str">
        <f>IF(X100="","1",IF(X100="x","0",VLOOKUP(X100,'Risico-matrix'!$K$4:$M$107,3,)))</f>
        <v>1</v>
      </c>
      <c r="CU100" s="98" t="str">
        <f>IF(Y100="","1",IF(Y100="x","0",VLOOKUP(Y100,'Risico-matrix'!$K$4:$M$107,3,)))</f>
        <v>1</v>
      </c>
      <c r="CV100" s="98" t="str">
        <f>IF(Z100="","1",IF(Z100="x","0",VLOOKUP(Z100,'Risico-matrix'!$K$4:$M$107,3,)))</f>
        <v>1</v>
      </c>
      <c r="CW100" s="98" t="str">
        <f>IF(AA100="","1",IF(AA100="x","0",VLOOKUP(AA100,'Risico-matrix'!$K$4:$M$107,3,)))</f>
        <v>1</v>
      </c>
      <c r="CX100" s="98" t="str">
        <f>IF(AB100="","1",IF(AB100="x","0",VLOOKUP(AB100,'Risico-matrix'!$K$4:$M$107,3,)))</f>
        <v>1</v>
      </c>
      <c r="CY100" s="98" t="str">
        <f>IF(AC100="","1",IF(AC100="x","0",VLOOKUP(AC100,'Risico-matrix'!$K$4:$M$107,3,)))</f>
        <v>1</v>
      </c>
      <c r="CZ100" s="98" t="str">
        <f>IF(AD100="","1",IF(AD100="x","0",VLOOKUP(AD100,'Risico-matrix'!$K$4:$M$107,3,)))</f>
        <v>1</v>
      </c>
      <c r="DA100" s="1">
        <f t="shared" si="17"/>
        <v>17</v>
      </c>
    </row>
    <row r="101" spans="1:105" hidden="1" x14ac:dyDescent="0.25">
      <c r="A101" s="46" t="s">
        <v>864</v>
      </c>
      <c r="B101" s="47">
        <v>103715</v>
      </c>
      <c r="C101" s="47">
        <v>41031</v>
      </c>
      <c r="D101" s="3" t="s">
        <v>896</v>
      </c>
      <c r="E101" s="3"/>
      <c r="F101" s="3"/>
      <c r="G101" s="3" t="s">
        <v>862</v>
      </c>
      <c r="H101" s="3"/>
      <c r="I101" s="3"/>
      <c r="J101" s="3"/>
      <c r="K101" s="3"/>
      <c r="L101" s="3" t="s">
        <v>862</v>
      </c>
      <c r="M101" s="3"/>
      <c r="N101" s="3"/>
      <c r="O101" s="3" t="s">
        <v>88</v>
      </c>
      <c r="P101" s="3" t="s">
        <v>93</v>
      </c>
      <c r="Q101" s="3">
        <v>0.71</v>
      </c>
      <c r="R101" s="3"/>
      <c r="S101" s="48"/>
      <c r="T101" s="3" t="s">
        <v>866</v>
      </c>
      <c r="U101" s="3" t="s">
        <v>136</v>
      </c>
      <c r="V101" s="3" t="s">
        <v>191</v>
      </c>
      <c r="W101" s="3" t="s">
        <v>206</v>
      </c>
      <c r="X101" s="3" t="s">
        <v>1449</v>
      </c>
      <c r="Y101" s="3" t="s">
        <v>1449</v>
      </c>
      <c r="Z101" s="3" t="s">
        <v>1449</v>
      </c>
      <c r="AA101" s="3" t="s">
        <v>1449</v>
      </c>
      <c r="AB101" s="3" t="s">
        <v>1449</v>
      </c>
      <c r="AC101" s="3" t="s">
        <v>1449</v>
      </c>
      <c r="AD101" s="3" t="s">
        <v>1449</v>
      </c>
      <c r="AE101" s="3" t="s">
        <v>1608</v>
      </c>
      <c r="AF101" s="49" t="s">
        <v>1453</v>
      </c>
      <c r="AG101" s="3">
        <f t="shared" si="18"/>
        <v>17</v>
      </c>
      <c r="AH101" s="3"/>
      <c r="AI101" s="3"/>
      <c r="AJ101" s="3">
        <f t="shared" si="19"/>
        <v>0</v>
      </c>
      <c r="AK101" s="136"/>
      <c r="AL101" s="3" t="s">
        <v>95</v>
      </c>
      <c r="AM101" s="59"/>
      <c r="AN101" s="42">
        <v>0.1</v>
      </c>
      <c r="AO101" s="3" t="s">
        <v>1625</v>
      </c>
      <c r="AP101" s="44"/>
      <c r="AQ101" s="44"/>
      <c r="AR101" s="49" t="s">
        <v>1625</v>
      </c>
      <c r="AS101" s="3"/>
      <c r="AT101" s="3"/>
      <c r="AU101" s="3"/>
      <c r="AV101" s="3"/>
      <c r="AW101" s="3"/>
      <c r="AX101" s="3" t="str">
        <f t="shared" si="20"/>
        <v>x</v>
      </c>
      <c r="AY101" s="143" t="str">
        <f t="shared" si="21"/>
        <v>x</v>
      </c>
      <c r="AZ101" s="3" t="str">
        <f t="shared" si="22"/>
        <v>x</v>
      </c>
      <c r="BA101" s="3" t="str">
        <f t="shared" si="23"/>
        <v>x</v>
      </c>
      <c r="BB101" s="3" t="str">
        <f t="shared" si="24"/>
        <v/>
      </c>
      <c r="BC101" s="3"/>
      <c r="BD101" s="3"/>
      <c r="BE101" s="182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205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50"/>
      <c r="CQ101" s="98">
        <f>IF(U101="","1",IF(U101="x","0",VLOOKUP(U101,'Risico-matrix'!$K$4:$M$107,3,)))</f>
        <v>0</v>
      </c>
      <c r="CR101" s="98">
        <f>IF(V101="","1",IF(V101="x","0",VLOOKUP(V101,'Risico-matrix'!$K$4:$M$107,3,)))</f>
        <v>7</v>
      </c>
      <c r="CS101" s="98">
        <f>IF(W101="","1",IF(W101="x","0",VLOOKUP(W101,'Risico-matrix'!$K$4:$M$107,3,)))</f>
        <v>3</v>
      </c>
      <c r="CT101" s="98" t="str">
        <f>IF(X101="","1",IF(X101="x","0",VLOOKUP(X101,'Risico-matrix'!$K$4:$M$107,3,)))</f>
        <v>1</v>
      </c>
      <c r="CU101" s="98" t="str">
        <f>IF(Y101="","1",IF(Y101="x","0",VLOOKUP(Y101,'Risico-matrix'!$K$4:$M$107,3,)))</f>
        <v>1</v>
      </c>
      <c r="CV101" s="98" t="str">
        <f>IF(Z101="","1",IF(Z101="x","0",VLOOKUP(Z101,'Risico-matrix'!$K$4:$M$107,3,)))</f>
        <v>1</v>
      </c>
      <c r="CW101" s="98" t="str">
        <f>IF(AA101="","1",IF(AA101="x","0",VLOOKUP(AA101,'Risico-matrix'!$K$4:$M$107,3,)))</f>
        <v>1</v>
      </c>
      <c r="CX101" s="98" t="str">
        <f>IF(AB101="","1",IF(AB101="x","0",VLOOKUP(AB101,'Risico-matrix'!$K$4:$M$107,3,)))</f>
        <v>1</v>
      </c>
      <c r="CY101" s="98" t="str">
        <f>IF(AC101="","1",IF(AC101="x","0",VLOOKUP(AC101,'Risico-matrix'!$K$4:$M$107,3,)))</f>
        <v>1</v>
      </c>
      <c r="CZ101" s="98" t="str">
        <f>IF(AD101="","1",IF(AD101="x","0",VLOOKUP(AD101,'Risico-matrix'!$K$4:$M$107,3,)))</f>
        <v>1</v>
      </c>
      <c r="DA101" s="1">
        <f t="shared" si="17"/>
        <v>17</v>
      </c>
    </row>
    <row r="102" spans="1:105" hidden="1" x14ac:dyDescent="0.25">
      <c r="A102" s="46" t="s">
        <v>1040</v>
      </c>
      <c r="B102" s="47">
        <v>105057</v>
      </c>
      <c r="C102" s="47">
        <v>40856</v>
      </c>
      <c r="D102" s="3" t="s">
        <v>900</v>
      </c>
      <c r="E102" s="3"/>
      <c r="F102" s="3"/>
      <c r="G102" s="3"/>
      <c r="H102" s="3"/>
      <c r="I102" s="3"/>
      <c r="J102" s="3" t="s">
        <v>862</v>
      </c>
      <c r="K102" s="3"/>
      <c r="L102" s="3" t="s">
        <v>862</v>
      </c>
      <c r="M102" s="3"/>
      <c r="N102" s="3"/>
      <c r="O102" s="3" t="s">
        <v>88</v>
      </c>
      <c r="P102" s="3" t="s">
        <v>92</v>
      </c>
      <c r="Q102" s="3" t="s">
        <v>863</v>
      </c>
      <c r="R102" s="3" t="s">
        <v>1041</v>
      </c>
      <c r="S102" s="48" t="s">
        <v>876</v>
      </c>
      <c r="T102" s="3" t="s">
        <v>992</v>
      </c>
      <c r="U102" s="3" t="s">
        <v>199</v>
      </c>
      <c r="V102" s="3" t="s">
        <v>205</v>
      </c>
      <c r="W102" s="3" t="s">
        <v>1449</v>
      </c>
      <c r="X102" s="3" t="s">
        <v>1449</v>
      </c>
      <c r="Y102" s="3" t="s">
        <v>1449</v>
      </c>
      <c r="Z102" s="3" t="s">
        <v>1449</v>
      </c>
      <c r="AA102" s="3" t="s">
        <v>1449</v>
      </c>
      <c r="AB102" s="3" t="s">
        <v>1449</v>
      </c>
      <c r="AC102" s="3" t="s">
        <v>1449</v>
      </c>
      <c r="AD102" s="3" t="s">
        <v>1449</v>
      </c>
      <c r="AE102" s="3" t="s">
        <v>500</v>
      </c>
      <c r="AF102" s="49" t="s">
        <v>1489</v>
      </c>
      <c r="AG102" s="3">
        <f t="shared" si="18"/>
        <v>18</v>
      </c>
      <c r="AH102" s="3"/>
      <c r="AI102" s="3"/>
      <c r="AJ102" s="3">
        <f t="shared" si="19"/>
        <v>0</v>
      </c>
      <c r="AK102" s="136"/>
      <c r="AL102" s="3" t="s">
        <v>95</v>
      </c>
      <c r="AM102" s="59"/>
      <c r="AN102" s="42"/>
      <c r="AO102" s="3" t="s">
        <v>1621</v>
      </c>
      <c r="AP102" s="44"/>
      <c r="AQ102" s="44"/>
      <c r="AR102" s="49" t="s">
        <v>1621</v>
      </c>
      <c r="AS102" s="3"/>
      <c r="AT102" s="3"/>
      <c r="AU102" s="3"/>
      <c r="AV102" s="3"/>
      <c r="AW102" s="3"/>
      <c r="AX102" s="3" t="str">
        <f>IF(OR(K102="x",J100="x",L102="x",G102="x",H102="x",M102="x",N102="x"),"x","")</f>
        <v>x</v>
      </c>
      <c r="AY102" s="143" t="str">
        <f>IF(OR(K102="x",J100="x",L102="x",G102="x",H102="x",M102="x",N102="x"),"x","")</f>
        <v>x</v>
      </c>
      <c r="AZ102" s="3" t="str">
        <f>IF(OR(K102="x",J100="x",L102="x",G102="x",H102="x",M102="x"),"x","")</f>
        <v>x</v>
      </c>
      <c r="BA102" s="3" t="str">
        <f>IF(OR(K102="x",J100="x",H102="x"),"x","")</f>
        <v/>
      </c>
      <c r="BB102" s="3" t="str">
        <f t="shared" si="24"/>
        <v>x</v>
      </c>
      <c r="BC102" s="3"/>
      <c r="BD102" s="3"/>
      <c r="BE102" s="182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205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50"/>
      <c r="CQ102" s="98">
        <f>IF(U102="","1",IF(U102="x","0",VLOOKUP(U102,'Risico-matrix'!$K$4:$M$107,3,)))</f>
        <v>7</v>
      </c>
      <c r="CR102" s="98">
        <f>IF(V102="","1",IF(V102="x","0",VLOOKUP(V102,'Risico-matrix'!$K$4:$M$107,3,)))</f>
        <v>3</v>
      </c>
      <c r="CS102" s="98" t="str">
        <f>IF(W102="","1",IF(W102="x","0",VLOOKUP(W102,'Risico-matrix'!$K$4:$M$107,3,)))</f>
        <v>1</v>
      </c>
      <c r="CT102" s="98" t="str">
        <f>IF(X102="","1",IF(X102="x","0",VLOOKUP(X102,'Risico-matrix'!$K$4:$M$107,3,)))</f>
        <v>1</v>
      </c>
      <c r="CU102" s="98" t="str">
        <f>IF(Y102="","1",IF(Y102="x","0",VLOOKUP(Y102,'Risico-matrix'!$K$4:$M$107,3,)))</f>
        <v>1</v>
      </c>
      <c r="CV102" s="98" t="str">
        <f>IF(Z102="","1",IF(Z102="x","0",VLOOKUP(Z102,'Risico-matrix'!$K$4:$M$107,3,)))</f>
        <v>1</v>
      </c>
      <c r="CW102" s="98" t="str">
        <f>IF(AA102="","1",IF(AA102="x","0",VLOOKUP(AA102,'Risico-matrix'!$K$4:$M$107,3,)))</f>
        <v>1</v>
      </c>
      <c r="CX102" s="98" t="str">
        <f>IF(AB102="","1",IF(AB102="x","0",VLOOKUP(AB102,'Risico-matrix'!$K$4:$M$107,3,)))</f>
        <v>1</v>
      </c>
      <c r="CY102" s="98" t="str">
        <f>IF(AC102="","1",IF(AC102="x","0",VLOOKUP(AC102,'Risico-matrix'!$K$4:$M$107,3,)))</f>
        <v>1</v>
      </c>
      <c r="CZ102" s="98" t="str">
        <f>IF(AD102="","1",IF(AD102="x","0",VLOOKUP(AD102,'Risico-matrix'!$K$4:$M$107,3,)))</f>
        <v>1</v>
      </c>
      <c r="DA102" s="1">
        <f t="shared" si="17"/>
        <v>18</v>
      </c>
    </row>
    <row r="103" spans="1:105" hidden="1" x14ac:dyDescent="0.25">
      <c r="A103" s="46" t="s">
        <v>1146</v>
      </c>
      <c r="B103" s="47"/>
      <c r="C103" s="47"/>
      <c r="D103" s="3" t="s">
        <v>903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8"/>
      <c r="T103" s="3"/>
      <c r="U103" s="3" t="s">
        <v>1449</v>
      </c>
      <c r="V103" s="3" t="s">
        <v>1449</v>
      </c>
      <c r="W103" s="3" t="s">
        <v>1449</v>
      </c>
      <c r="X103" s="3" t="s">
        <v>1449</v>
      </c>
      <c r="Y103" s="3" t="s">
        <v>1449</v>
      </c>
      <c r="Z103" s="3" t="s">
        <v>1449</v>
      </c>
      <c r="AA103" s="3" t="s">
        <v>1449</v>
      </c>
      <c r="AB103" s="3" t="s">
        <v>1449</v>
      </c>
      <c r="AC103" s="3" t="s">
        <v>1449</v>
      </c>
      <c r="AD103" s="3" t="s">
        <v>1449</v>
      </c>
      <c r="AE103" s="3"/>
      <c r="AF103" s="49"/>
      <c r="AG103" s="3">
        <f t="shared" si="18"/>
        <v>10</v>
      </c>
      <c r="AH103" s="3"/>
      <c r="AI103" s="3"/>
      <c r="AJ103" s="3">
        <f t="shared" si="19"/>
        <v>0</v>
      </c>
      <c r="AK103" s="136"/>
      <c r="AL103" s="3"/>
      <c r="AM103" s="59"/>
      <c r="AN103" s="42"/>
      <c r="AO103" s="3" t="s">
        <v>1621</v>
      </c>
      <c r="AP103" s="44"/>
      <c r="AQ103" s="44"/>
      <c r="AR103" s="49" t="s">
        <v>1621</v>
      </c>
      <c r="AS103" s="3"/>
      <c r="AT103" s="3"/>
      <c r="AU103" s="3"/>
      <c r="AV103" s="3"/>
      <c r="AW103" s="3"/>
      <c r="AX103" s="3" t="str">
        <f>IF(OR(K103="x",J101="x",L103="x",G103="x",H103="x",M103="x",N103="x"),"x","")</f>
        <v/>
      </c>
      <c r="AY103" s="143" t="str">
        <f>IF(OR(K103="x",J101="x",L103="x",G103="x",H103="x",M103="x",N103="x"),"x","")</f>
        <v/>
      </c>
      <c r="AZ103" s="3" t="str">
        <f>IF(OR(K103="x",J101="x",L103="x",G103="x",H103="x",M103="x"),"x","")</f>
        <v/>
      </c>
      <c r="BA103" s="3" t="str">
        <f>IF(OR(K103="x",J101="x",H103="x"),"x","")</f>
        <v/>
      </c>
      <c r="BB103" s="3" t="str">
        <f t="shared" si="24"/>
        <v/>
      </c>
      <c r="BC103" s="3"/>
      <c r="BD103" s="3"/>
      <c r="BE103" s="182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205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50"/>
      <c r="CQ103" s="98" t="str">
        <f>IF(U103="","1",IF(U103="x","0",VLOOKUP(U103,'Risico-matrix'!$K$4:$M$107,3,)))</f>
        <v>1</v>
      </c>
      <c r="CR103" s="98" t="str">
        <f>IF(V103="","1",IF(V103="x","0",VLOOKUP(V103,'Risico-matrix'!$K$4:$M$107,3,)))</f>
        <v>1</v>
      </c>
      <c r="CS103" s="98" t="str">
        <f>IF(W103="","1",IF(W103="x","0",VLOOKUP(W103,'Risico-matrix'!$K$4:$M$107,3,)))</f>
        <v>1</v>
      </c>
      <c r="CT103" s="98" t="str">
        <f>IF(X103="","1",IF(X103="x","0",VLOOKUP(X103,'Risico-matrix'!$K$4:$M$107,3,)))</f>
        <v>1</v>
      </c>
      <c r="CU103" s="98" t="str">
        <f>IF(Y103="","1",IF(Y103="x","0",VLOOKUP(Y103,'Risico-matrix'!$K$4:$M$107,3,)))</f>
        <v>1</v>
      </c>
      <c r="CV103" s="98" t="str">
        <f>IF(Z103="","1",IF(Z103="x","0",VLOOKUP(Z103,'Risico-matrix'!$K$4:$M$107,3,)))</f>
        <v>1</v>
      </c>
      <c r="CW103" s="98" t="str">
        <f>IF(AA103="","1",IF(AA103="x","0",VLOOKUP(AA103,'Risico-matrix'!$K$4:$M$107,3,)))</f>
        <v>1</v>
      </c>
      <c r="CX103" s="98" t="str">
        <f>IF(AB103="","1",IF(AB103="x","0",VLOOKUP(AB103,'Risico-matrix'!$K$4:$M$107,3,)))</f>
        <v>1</v>
      </c>
      <c r="CY103" s="98" t="str">
        <f>IF(AC103="","1",IF(AC103="x","0",VLOOKUP(AC103,'Risico-matrix'!$K$4:$M$107,3,)))</f>
        <v>1</v>
      </c>
      <c r="CZ103" s="98" t="str">
        <f>IF(AD103="","1",IF(AD103="x","0",VLOOKUP(AD103,'Risico-matrix'!$K$4:$M$107,3,)))</f>
        <v>1</v>
      </c>
      <c r="DA103" s="1">
        <f t="shared" si="17"/>
        <v>10</v>
      </c>
    </row>
    <row r="104" spans="1:105" hidden="1" x14ac:dyDescent="0.25">
      <c r="A104" s="46" t="s">
        <v>1042</v>
      </c>
      <c r="B104" s="47">
        <v>106306</v>
      </c>
      <c r="C104" s="47">
        <v>41960</v>
      </c>
      <c r="D104" s="3" t="s">
        <v>900</v>
      </c>
      <c r="E104" s="3"/>
      <c r="F104" s="3"/>
      <c r="G104" s="3"/>
      <c r="H104" s="3"/>
      <c r="I104" s="3"/>
      <c r="J104" s="3"/>
      <c r="K104" s="3"/>
      <c r="L104" s="3"/>
      <c r="M104" s="3" t="s">
        <v>862</v>
      </c>
      <c r="N104" s="3"/>
      <c r="O104" s="3" t="s">
        <v>88</v>
      </c>
      <c r="P104" s="3" t="s">
        <v>92</v>
      </c>
      <c r="Q104" s="3">
        <v>2.37</v>
      </c>
      <c r="R104" s="3">
        <v>9.1999999999999993</v>
      </c>
      <c r="S104" s="48">
        <v>1575</v>
      </c>
      <c r="T104" s="3" t="s">
        <v>876</v>
      </c>
      <c r="U104" s="3" t="s">
        <v>211</v>
      </c>
      <c r="V104" s="3" t="s">
        <v>1449</v>
      </c>
      <c r="W104" s="3" t="s">
        <v>1449</v>
      </c>
      <c r="X104" s="3" t="s">
        <v>1449</v>
      </c>
      <c r="Y104" s="3" t="s">
        <v>1449</v>
      </c>
      <c r="Z104" s="3" t="s">
        <v>1449</v>
      </c>
      <c r="AA104" s="3" t="s">
        <v>1449</v>
      </c>
      <c r="AB104" s="3" t="s">
        <v>1449</v>
      </c>
      <c r="AC104" s="3" t="s">
        <v>1449</v>
      </c>
      <c r="AD104" s="3" t="s">
        <v>1449</v>
      </c>
      <c r="AE104" s="3"/>
      <c r="AF104" s="49" t="s">
        <v>1490</v>
      </c>
      <c r="AG104" s="3">
        <f t="shared" si="18"/>
        <v>24</v>
      </c>
      <c r="AH104" s="3"/>
      <c r="AI104" s="3"/>
      <c r="AJ104" s="3">
        <f t="shared" si="19"/>
        <v>0</v>
      </c>
      <c r="AK104" s="136"/>
      <c r="AL104" s="3" t="s">
        <v>95</v>
      </c>
      <c r="AM104" s="59"/>
      <c r="AN104" s="42"/>
      <c r="AO104" s="3" t="s">
        <v>1621</v>
      </c>
      <c r="AP104" s="44"/>
      <c r="AQ104" s="44"/>
      <c r="AR104" s="49" t="s">
        <v>1621</v>
      </c>
      <c r="AS104" s="3"/>
      <c r="AT104" s="3"/>
      <c r="AU104" s="3"/>
      <c r="AV104" s="3"/>
      <c r="AW104" s="3"/>
      <c r="AX104" s="3" t="e">
        <f>IF(OR(K104="x",#REF!="x",L104="x",G104="x",H104="x",M104="x",N104="x"),"x","")</f>
        <v>#REF!</v>
      </c>
      <c r="AY104" s="143" t="e">
        <f>IF(OR(K104="x",#REF!="x",L104="x",G104="x",H104="x",M104="x",N104="x"),"x","")</f>
        <v>#REF!</v>
      </c>
      <c r="AZ104" s="3" t="e">
        <f>IF(OR(K104="x",#REF!="x",L104="x",G104="x",H104="x",M104="x"),"x","")</f>
        <v>#REF!</v>
      </c>
      <c r="BA104" s="3" t="e">
        <f>IF(OR(K104="x",#REF!="x",H104="x"),"x","")</f>
        <v>#REF!</v>
      </c>
      <c r="BB104" s="3" t="str">
        <f t="shared" si="24"/>
        <v/>
      </c>
      <c r="BC104" s="3"/>
      <c r="BD104" s="3"/>
      <c r="BE104" s="182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205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50"/>
      <c r="CQ104" s="98">
        <f>IF(U104="","1",IF(U104="x","0",VLOOKUP(U104,'Risico-matrix'!$K$4:$M$107,3,)))</f>
        <v>15</v>
      </c>
      <c r="CR104" s="98" t="str">
        <f>IF(V104="","1",IF(V104="x","0",VLOOKUP(V104,'Risico-matrix'!$K$4:$M$107,3,)))</f>
        <v>1</v>
      </c>
      <c r="CS104" s="98" t="str">
        <f>IF(W104="","1",IF(W104="x","0",VLOOKUP(W104,'Risico-matrix'!$K$4:$M$107,3,)))</f>
        <v>1</v>
      </c>
      <c r="CT104" s="98" t="str">
        <f>IF(X104="","1",IF(X104="x","0",VLOOKUP(X104,'Risico-matrix'!$K$4:$M$107,3,)))</f>
        <v>1</v>
      </c>
      <c r="CU104" s="98" t="str">
        <f>IF(Y104="","1",IF(Y104="x","0",VLOOKUP(Y104,'Risico-matrix'!$K$4:$M$107,3,)))</f>
        <v>1</v>
      </c>
      <c r="CV104" s="98" t="str">
        <f>IF(Z104="","1",IF(Z104="x","0",VLOOKUP(Z104,'Risico-matrix'!$K$4:$M$107,3,)))</f>
        <v>1</v>
      </c>
      <c r="CW104" s="98" t="str">
        <f>IF(AA104="","1",IF(AA104="x","0",VLOOKUP(AA104,'Risico-matrix'!$K$4:$M$107,3,)))</f>
        <v>1</v>
      </c>
      <c r="CX104" s="98" t="str">
        <f>IF(AB104="","1",IF(AB104="x","0",VLOOKUP(AB104,'Risico-matrix'!$K$4:$M$107,3,)))</f>
        <v>1</v>
      </c>
      <c r="CY104" s="98" t="str">
        <f>IF(AC104="","1",IF(AC104="x","0",VLOOKUP(AC104,'Risico-matrix'!$K$4:$M$107,3,)))</f>
        <v>1</v>
      </c>
      <c r="CZ104" s="98" t="str">
        <f>IF(AD104="","1",IF(AD104="x","0",VLOOKUP(AD104,'Risico-matrix'!$K$4:$M$107,3,)))</f>
        <v>1</v>
      </c>
      <c r="DA104" s="1">
        <f t="shared" si="17"/>
        <v>24</v>
      </c>
    </row>
    <row r="105" spans="1:105" hidden="1" x14ac:dyDescent="0.25">
      <c r="A105" s="46" t="s">
        <v>1043</v>
      </c>
      <c r="B105" s="47">
        <v>106586</v>
      </c>
      <c r="C105" s="47">
        <v>41893</v>
      </c>
      <c r="D105" s="3" t="s">
        <v>900</v>
      </c>
      <c r="E105" s="3" t="s">
        <v>862</v>
      </c>
      <c r="F105" s="3"/>
      <c r="G105" s="3"/>
      <c r="H105" s="3"/>
      <c r="I105" s="3"/>
      <c r="J105" s="3"/>
      <c r="K105" s="3"/>
      <c r="L105" s="3"/>
      <c r="M105" s="3"/>
      <c r="N105" s="3"/>
      <c r="O105" s="3" t="s">
        <v>875</v>
      </c>
      <c r="P105" s="3" t="s">
        <v>92</v>
      </c>
      <c r="Q105" s="3" t="s">
        <v>863</v>
      </c>
      <c r="R105" s="3" t="s">
        <v>991</v>
      </c>
      <c r="S105" s="48" t="s">
        <v>863</v>
      </c>
      <c r="T105" s="3" t="s">
        <v>992</v>
      </c>
      <c r="U105" s="3" t="s">
        <v>1449</v>
      </c>
      <c r="V105" s="3" t="s">
        <v>1449</v>
      </c>
      <c r="W105" s="3" t="s">
        <v>1449</v>
      </c>
      <c r="X105" s="3" t="s">
        <v>1449</v>
      </c>
      <c r="Y105" s="3" t="s">
        <v>1449</v>
      </c>
      <c r="Z105" s="3" t="s">
        <v>1449</v>
      </c>
      <c r="AA105" s="3" t="s">
        <v>1449</v>
      </c>
      <c r="AB105" s="3" t="s">
        <v>1449</v>
      </c>
      <c r="AC105" s="3" t="s">
        <v>1449</v>
      </c>
      <c r="AD105" s="3" t="s">
        <v>1449</v>
      </c>
      <c r="AE105" s="3"/>
      <c r="AF105" s="49"/>
      <c r="AG105" s="3">
        <f t="shared" si="18"/>
        <v>10</v>
      </c>
      <c r="AH105" s="3"/>
      <c r="AI105" s="3"/>
      <c r="AJ105" s="3">
        <f t="shared" si="19"/>
        <v>0</v>
      </c>
      <c r="AK105" s="136"/>
      <c r="AL105" s="3" t="s">
        <v>1612</v>
      </c>
      <c r="AM105" s="59"/>
      <c r="AN105" s="42"/>
      <c r="AO105" s="3" t="s">
        <v>1621</v>
      </c>
      <c r="AP105" s="44"/>
      <c r="AQ105" s="44"/>
      <c r="AR105" s="49" t="s">
        <v>1621</v>
      </c>
      <c r="AS105" s="3"/>
      <c r="AT105" s="3"/>
      <c r="AU105" s="3"/>
      <c r="AV105" s="3"/>
      <c r="AW105" s="3"/>
      <c r="AX105" s="3" t="e">
        <f>IF(OR(K105="x",#REF!="x",L105="x",G105="x",H105="x",M105="x",N105="x"),"x","")</f>
        <v>#REF!</v>
      </c>
      <c r="AY105" s="143" t="e">
        <f>IF(OR(K105="x",#REF!="x",L105="x",G105="x",H105="x",M105="x",N105="x"),"x","")</f>
        <v>#REF!</v>
      </c>
      <c r="AZ105" s="3" t="e">
        <f>IF(OR(K105="x",#REF!="x",L105="x",G105="x",H105="x",M105="x"),"x","")</f>
        <v>#REF!</v>
      </c>
      <c r="BA105" s="3" t="e">
        <f>IF(OR(K105="x",#REF!="x",H105="x"),"x","")</f>
        <v>#REF!</v>
      </c>
      <c r="BB105" s="3" t="str">
        <f t="shared" si="24"/>
        <v/>
      </c>
      <c r="BC105" s="3"/>
      <c r="BD105" s="3"/>
      <c r="BE105" s="182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205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50"/>
      <c r="CQ105" s="98" t="str">
        <f>IF(U105="","1",IF(U105="x","0",VLOOKUP(U105,'Risico-matrix'!$K$4:$M$107,3,)))</f>
        <v>1</v>
      </c>
      <c r="CR105" s="98" t="str">
        <f>IF(V105="","1",IF(V105="x","0",VLOOKUP(V105,'Risico-matrix'!$K$4:$M$107,3,)))</f>
        <v>1</v>
      </c>
      <c r="CS105" s="98" t="str">
        <f>IF(W105="","1",IF(W105="x","0",VLOOKUP(W105,'Risico-matrix'!$K$4:$M$107,3,)))</f>
        <v>1</v>
      </c>
      <c r="CT105" s="98" t="str">
        <f>IF(X105="","1",IF(X105="x","0",VLOOKUP(X105,'Risico-matrix'!$K$4:$M$107,3,)))</f>
        <v>1</v>
      </c>
      <c r="CU105" s="98" t="str">
        <f>IF(Y105="","1",IF(Y105="x","0",VLOOKUP(Y105,'Risico-matrix'!$K$4:$M$107,3,)))</f>
        <v>1</v>
      </c>
      <c r="CV105" s="98" t="str">
        <f>IF(Z105="","1",IF(Z105="x","0",VLOOKUP(Z105,'Risico-matrix'!$K$4:$M$107,3,)))</f>
        <v>1</v>
      </c>
      <c r="CW105" s="98" t="str">
        <f>IF(AA105="","1",IF(AA105="x","0",VLOOKUP(AA105,'Risico-matrix'!$K$4:$M$107,3,)))</f>
        <v>1</v>
      </c>
      <c r="CX105" s="98" t="str">
        <f>IF(AB105="","1",IF(AB105="x","0",VLOOKUP(AB105,'Risico-matrix'!$K$4:$M$107,3,)))</f>
        <v>1</v>
      </c>
      <c r="CY105" s="98" t="str">
        <f>IF(AC105="","1",IF(AC105="x","0",VLOOKUP(AC105,'Risico-matrix'!$K$4:$M$107,3,)))</f>
        <v>1</v>
      </c>
      <c r="CZ105" s="98" t="str">
        <f>IF(AD105="","1",IF(AD105="x","0",VLOOKUP(AD105,'Risico-matrix'!$K$4:$M$107,3,)))</f>
        <v>1</v>
      </c>
      <c r="DA105" s="1">
        <f t="shared" si="17"/>
        <v>10</v>
      </c>
    </row>
    <row r="106" spans="1:105" hidden="1" x14ac:dyDescent="0.25">
      <c r="A106" s="46" t="s">
        <v>949</v>
      </c>
      <c r="B106" s="47" t="s">
        <v>950</v>
      </c>
      <c r="C106" s="47">
        <v>41409</v>
      </c>
      <c r="D106" s="3" t="s">
        <v>890</v>
      </c>
      <c r="E106" s="3"/>
      <c r="F106" s="3"/>
      <c r="G106" s="3"/>
      <c r="H106" s="3"/>
      <c r="I106" s="3"/>
      <c r="J106" s="3" t="s">
        <v>862</v>
      </c>
      <c r="K106" s="3"/>
      <c r="L106" s="3" t="s">
        <v>862</v>
      </c>
      <c r="M106" s="3"/>
      <c r="N106" s="3"/>
      <c r="O106" s="3" t="s">
        <v>88</v>
      </c>
      <c r="P106" s="3" t="s">
        <v>92</v>
      </c>
      <c r="Q106" s="3">
        <v>1.2</v>
      </c>
      <c r="R106" s="3" t="s">
        <v>951</v>
      </c>
      <c r="S106" s="48" t="s">
        <v>952</v>
      </c>
      <c r="T106" s="3" t="s">
        <v>891</v>
      </c>
      <c r="U106" s="3" t="s">
        <v>191</v>
      </c>
      <c r="V106" s="3" t="s">
        <v>196</v>
      </c>
      <c r="W106" s="3" t="s">
        <v>205</v>
      </c>
      <c r="X106" s="3" t="s">
        <v>1449</v>
      </c>
      <c r="Y106" s="3" t="s">
        <v>1449</v>
      </c>
      <c r="Z106" s="3" t="s">
        <v>1449</v>
      </c>
      <c r="AA106" s="3" t="s">
        <v>1449</v>
      </c>
      <c r="AB106" s="3" t="s">
        <v>1449</v>
      </c>
      <c r="AC106" s="3" t="s">
        <v>1449</v>
      </c>
      <c r="AD106" s="3" t="s">
        <v>1449</v>
      </c>
      <c r="AE106" s="3"/>
      <c r="AF106" s="49" t="s">
        <v>1477</v>
      </c>
      <c r="AG106" s="3">
        <f t="shared" si="18"/>
        <v>32</v>
      </c>
      <c r="AH106" s="3"/>
      <c r="AI106" s="3"/>
      <c r="AJ106" s="3">
        <f t="shared" si="19"/>
        <v>0</v>
      </c>
      <c r="AK106" s="136"/>
      <c r="AL106" s="3" t="s">
        <v>95</v>
      </c>
      <c r="AM106" s="59"/>
      <c r="AN106" s="42"/>
      <c r="AO106" s="3" t="s">
        <v>1619</v>
      </c>
      <c r="AP106" s="44"/>
      <c r="AQ106" s="44"/>
      <c r="AR106" s="49" t="s">
        <v>1619</v>
      </c>
      <c r="AS106" s="3"/>
      <c r="AT106" s="3"/>
      <c r="AU106" s="3"/>
      <c r="AV106" s="3"/>
      <c r="AW106" s="3"/>
      <c r="AX106" s="3" t="str">
        <f>IF(OR(K106="x",J102="x",L106="x",G106="x",H106="x",M106="x",N106="x"),"x","")</f>
        <v>x</v>
      </c>
      <c r="AY106" s="143" t="str">
        <f>IF(OR(K106="x",J102="x",L106="x",G106="x",H106="x",M106="x",N106="x"),"x","")</f>
        <v>x</v>
      </c>
      <c r="AZ106" s="3" t="str">
        <f>IF(OR(K106="x",J102="x",L106="x",G106="x",H106="x",M106="x"),"x","")</f>
        <v>x</v>
      </c>
      <c r="BA106" s="3" t="str">
        <f>IF(OR(K106="x",J102="x",H106="x"),"x","")</f>
        <v>x</v>
      </c>
      <c r="BB106" s="3" t="str">
        <f t="shared" si="24"/>
        <v>x</v>
      </c>
      <c r="BC106" s="3"/>
      <c r="BD106" s="3"/>
      <c r="BE106" s="182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205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50"/>
      <c r="CQ106" s="98">
        <f>IF(U106="","1",IF(U106="x","0",VLOOKUP(U106,'Risico-matrix'!$K$4:$M$107,3,)))</f>
        <v>7</v>
      </c>
      <c r="CR106" s="98">
        <f>IF(V106="","1",IF(V106="x","0",VLOOKUP(V106,'Risico-matrix'!$K$4:$M$107,3,)))</f>
        <v>15</v>
      </c>
      <c r="CS106" s="98">
        <f>IF(W106="","1",IF(W106="x","0",VLOOKUP(W106,'Risico-matrix'!$K$4:$M$107,3,)))</f>
        <v>3</v>
      </c>
      <c r="CT106" s="98" t="str">
        <f>IF(X106="","1",IF(X106="x","0",VLOOKUP(X106,'Risico-matrix'!$K$4:$M$107,3,)))</f>
        <v>1</v>
      </c>
      <c r="CU106" s="98" t="str">
        <f>IF(Y106="","1",IF(Y106="x","0",VLOOKUP(Y106,'Risico-matrix'!$K$4:$M$107,3,)))</f>
        <v>1</v>
      </c>
      <c r="CV106" s="98" t="str">
        <f>IF(Z106="","1",IF(Z106="x","0",VLOOKUP(Z106,'Risico-matrix'!$K$4:$M$107,3,)))</f>
        <v>1</v>
      </c>
      <c r="CW106" s="98" t="str">
        <f>IF(AA106="","1",IF(AA106="x","0",VLOOKUP(AA106,'Risico-matrix'!$K$4:$M$107,3,)))</f>
        <v>1</v>
      </c>
      <c r="CX106" s="98" t="str">
        <f>IF(AB106="","1",IF(AB106="x","0",VLOOKUP(AB106,'Risico-matrix'!$K$4:$M$107,3,)))</f>
        <v>1</v>
      </c>
      <c r="CY106" s="98" t="str">
        <f>IF(AC106="","1",IF(AC106="x","0",VLOOKUP(AC106,'Risico-matrix'!$K$4:$M$107,3,)))</f>
        <v>1</v>
      </c>
      <c r="CZ106" s="98" t="str">
        <f>IF(AD106="","1",IF(AD106="x","0",VLOOKUP(AD106,'Risico-matrix'!$K$4:$M$107,3,)))</f>
        <v>1</v>
      </c>
      <c r="DA106" s="1">
        <f t="shared" si="17"/>
        <v>32</v>
      </c>
    </row>
    <row r="107" spans="1:105" hidden="1" x14ac:dyDescent="0.25">
      <c r="A107" s="46" t="s">
        <v>953</v>
      </c>
      <c r="B107" s="47" t="s">
        <v>954</v>
      </c>
      <c r="C107" s="47">
        <v>42121</v>
      </c>
      <c r="D107" s="3" t="s">
        <v>890</v>
      </c>
      <c r="E107" s="3"/>
      <c r="F107" s="3"/>
      <c r="G107" s="3"/>
      <c r="H107" s="3"/>
      <c r="I107" s="3"/>
      <c r="J107" s="3" t="s">
        <v>862</v>
      </c>
      <c r="K107" s="3"/>
      <c r="L107" s="3"/>
      <c r="M107" s="3"/>
      <c r="N107" s="3"/>
      <c r="O107" s="3" t="s">
        <v>88</v>
      </c>
      <c r="P107" s="3" t="s">
        <v>93</v>
      </c>
      <c r="Q107" s="3">
        <v>1.06</v>
      </c>
      <c r="R107" s="3" t="s">
        <v>926</v>
      </c>
      <c r="S107" s="48" t="s">
        <v>891</v>
      </c>
      <c r="T107" s="3">
        <v>37</v>
      </c>
      <c r="U107" s="3" t="s">
        <v>197</v>
      </c>
      <c r="V107" s="3" t="s">
        <v>199</v>
      </c>
      <c r="W107" s="3" t="s">
        <v>1449</v>
      </c>
      <c r="X107" s="3" t="s">
        <v>1449</v>
      </c>
      <c r="Y107" s="3" t="s">
        <v>1449</v>
      </c>
      <c r="Z107" s="3" t="s">
        <v>1449</v>
      </c>
      <c r="AA107" s="3" t="s">
        <v>1449</v>
      </c>
      <c r="AB107" s="3" t="s">
        <v>1449</v>
      </c>
      <c r="AC107" s="3" t="s">
        <v>1449</v>
      </c>
      <c r="AD107" s="3" t="s">
        <v>1449</v>
      </c>
      <c r="AE107" s="3"/>
      <c r="AF107" s="49" t="s">
        <v>1475</v>
      </c>
      <c r="AG107" s="3">
        <f t="shared" si="18"/>
        <v>18</v>
      </c>
      <c r="AH107" s="3"/>
      <c r="AI107" s="3"/>
      <c r="AJ107" s="3">
        <f t="shared" si="19"/>
        <v>0</v>
      </c>
      <c r="AK107" s="136"/>
      <c r="AL107" s="3" t="s">
        <v>95</v>
      </c>
      <c r="AM107" s="59"/>
      <c r="AN107" s="42">
        <v>1</v>
      </c>
      <c r="AO107" s="3" t="s">
        <v>1619</v>
      </c>
      <c r="AP107" s="44"/>
      <c r="AQ107" s="44">
        <v>4</v>
      </c>
      <c r="AR107" s="49" t="s">
        <v>1619</v>
      </c>
      <c r="AS107" s="3"/>
      <c r="AT107" s="3"/>
      <c r="AU107" s="3"/>
      <c r="AV107" s="3"/>
      <c r="AW107" s="3"/>
      <c r="AX107" s="3" t="str">
        <f>IF(OR(K107="x",J103="x",L107="x",G107="x",H107="x",M107="x",N107="x"),"x","")</f>
        <v/>
      </c>
      <c r="AY107" s="143" t="str">
        <f>IF(OR(K107="x",J103="x",L107="x",G107="x",H107="x",M107="x",N107="x"),"x","")</f>
        <v/>
      </c>
      <c r="AZ107" s="3" t="str">
        <f>IF(OR(K107="x",J103="x",L107="x",G107="x",H107="x",M107="x"),"x","")</f>
        <v/>
      </c>
      <c r="BA107" s="3" t="str">
        <f>IF(OR(K107="x",J103="x",H107="x"),"x","")</f>
        <v/>
      </c>
      <c r="BB107" s="3" t="str">
        <f t="shared" si="24"/>
        <v>x</v>
      </c>
      <c r="BC107" s="3"/>
      <c r="BD107" s="3"/>
      <c r="BE107" s="182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205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50"/>
      <c r="CQ107" s="98">
        <f>IF(U107="","1",IF(U107="x","0",VLOOKUP(U107,'Risico-matrix'!$K$4:$M$107,3,)))</f>
        <v>3</v>
      </c>
      <c r="CR107" s="98">
        <f>IF(V107="","1",IF(V107="x","0",VLOOKUP(V107,'Risico-matrix'!$K$4:$M$107,3,)))</f>
        <v>7</v>
      </c>
      <c r="CS107" s="98" t="str">
        <f>IF(W107="","1",IF(W107="x","0",VLOOKUP(W107,'Risico-matrix'!$K$4:$M$107,3,)))</f>
        <v>1</v>
      </c>
      <c r="CT107" s="98" t="str">
        <f>IF(X107="","1",IF(X107="x","0",VLOOKUP(X107,'Risico-matrix'!$K$4:$M$107,3,)))</f>
        <v>1</v>
      </c>
      <c r="CU107" s="98" t="str">
        <f>IF(Y107="","1",IF(Y107="x","0",VLOOKUP(Y107,'Risico-matrix'!$K$4:$M$107,3,)))</f>
        <v>1</v>
      </c>
      <c r="CV107" s="98" t="str">
        <f>IF(Z107="","1",IF(Z107="x","0",VLOOKUP(Z107,'Risico-matrix'!$K$4:$M$107,3,)))</f>
        <v>1</v>
      </c>
      <c r="CW107" s="98" t="str">
        <f>IF(AA107="","1",IF(AA107="x","0",VLOOKUP(AA107,'Risico-matrix'!$K$4:$M$107,3,)))</f>
        <v>1</v>
      </c>
      <c r="CX107" s="98" t="str">
        <f>IF(AB107="","1",IF(AB107="x","0",VLOOKUP(AB107,'Risico-matrix'!$K$4:$M$107,3,)))</f>
        <v>1</v>
      </c>
      <c r="CY107" s="98" t="str">
        <f>IF(AC107="","1",IF(AC107="x","0",VLOOKUP(AC107,'Risico-matrix'!$K$4:$M$107,3,)))</f>
        <v>1</v>
      </c>
      <c r="CZ107" s="98" t="str">
        <f>IF(AD107="","1",IF(AD107="x","0",VLOOKUP(AD107,'Risico-matrix'!$K$4:$M$107,3,)))</f>
        <v>1</v>
      </c>
      <c r="DA107" s="1">
        <f t="shared" si="17"/>
        <v>18</v>
      </c>
    </row>
    <row r="108" spans="1:105" hidden="1" x14ac:dyDescent="0.25">
      <c r="A108" s="46" t="s">
        <v>1252</v>
      </c>
      <c r="B108" s="47"/>
      <c r="C108" s="47">
        <v>42167</v>
      </c>
      <c r="D108" s="3" t="s">
        <v>1251</v>
      </c>
      <c r="E108" s="3"/>
      <c r="F108" s="3"/>
      <c r="G108" s="3" t="s">
        <v>862</v>
      </c>
      <c r="H108" s="3"/>
      <c r="I108" s="3"/>
      <c r="J108" s="3"/>
      <c r="K108" s="3"/>
      <c r="L108" s="3" t="s">
        <v>862</v>
      </c>
      <c r="M108" s="3"/>
      <c r="N108" s="3"/>
      <c r="O108" s="3" t="s">
        <v>88</v>
      </c>
      <c r="P108" s="3" t="s">
        <v>90</v>
      </c>
      <c r="Q108" s="3">
        <v>0.73</v>
      </c>
      <c r="R108" s="3" t="s">
        <v>868</v>
      </c>
      <c r="S108" s="48"/>
      <c r="T108" s="3" t="s">
        <v>981</v>
      </c>
      <c r="U108" s="3" t="s">
        <v>134</v>
      </c>
      <c r="V108" s="3" t="s">
        <v>638</v>
      </c>
      <c r="W108" s="3" t="s">
        <v>200</v>
      </c>
      <c r="X108" s="3" t="s">
        <v>206</v>
      </c>
      <c r="Y108" s="3" t="s">
        <v>1449</v>
      </c>
      <c r="Z108" s="3" t="s">
        <v>1449</v>
      </c>
      <c r="AA108" s="3" t="s">
        <v>1449</v>
      </c>
      <c r="AB108" s="3" t="s">
        <v>1449</v>
      </c>
      <c r="AC108" s="3" t="s">
        <v>1449</v>
      </c>
      <c r="AD108" s="3" t="s">
        <v>1449</v>
      </c>
      <c r="AE108" s="3" t="s">
        <v>493</v>
      </c>
      <c r="AF108" s="49" t="s">
        <v>1550</v>
      </c>
      <c r="AG108" s="3">
        <f t="shared" si="18"/>
        <v>12</v>
      </c>
      <c r="AH108" s="3"/>
      <c r="AI108" s="3"/>
      <c r="AJ108" s="3">
        <f t="shared" si="19"/>
        <v>0</v>
      </c>
      <c r="AK108" s="136"/>
      <c r="AL108" s="3" t="s">
        <v>95</v>
      </c>
      <c r="AM108" s="59"/>
      <c r="AN108" s="42">
        <v>0.4</v>
      </c>
      <c r="AO108" s="3" t="s">
        <v>1623</v>
      </c>
      <c r="AP108" s="44"/>
      <c r="AQ108" s="44"/>
      <c r="AR108" s="49"/>
      <c r="AS108" s="3"/>
      <c r="AT108" s="3"/>
      <c r="AU108" s="3"/>
      <c r="AV108" s="3"/>
      <c r="AW108" s="3"/>
      <c r="AX108" s="3" t="str">
        <f>IF(OR(K108="x",J104="x",L108="x",G108="x",H108="x",M108="x",N108="x"),"x","")</f>
        <v>x</v>
      </c>
      <c r="AY108" s="143" t="str">
        <f>IF(OR(K108="x",J104="x",L108="x",G108="x",H108="x",M108="x",N108="x"),"x","")</f>
        <v>x</v>
      </c>
      <c r="AZ108" s="3" t="str">
        <f>IF(OR(K108="x",J104="x",L108="x",G108="x",H108="x",M108="x"),"x","")</f>
        <v>x</v>
      </c>
      <c r="BA108" s="3" t="str">
        <f>IF(OR(K108="x",J104="x",H108="x"),"x","")</f>
        <v/>
      </c>
      <c r="BB108" s="3" t="str">
        <f t="shared" si="24"/>
        <v/>
      </c>
      <c r="BC108" s="3"/>
      <c r="BD108" s="3"/>
      <c r="BE108" s="182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205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50"/>
      <c r="CQ108" s="98">
        <f>IF(U108="","1",IF(U108="x","0",VLOOKUP(U108,'Risico-matrix'!$K$4:$M$107,3,)))</f>
        <v>0</v>
      </c>
      <c r="CR108" s="98">
        <f>IF(V108="","1",IF(V108="x","0",VLOOKUP(V108,'Risico-matrix'!$K$4:$M$107,3,)))</f>
        <v>0</v>
      </c>
      <c r="CS108" s="98">
        <f>IF(W108="","1",IF(W108="x","0",VLOOKUP(W108,'Risico-matrix'!$K$4:$M$107,3,)))</f>
        <v>3</v>
      </c>
      <c r="CT108" s="98">
        <f>IF(X108="","1",IF(X108="x","0",VLOOKUP(X108,'Risico-matrix'!$K$4:$M$107,3,)))</f>
        <v>3</v>
      </c>
      <c r="CU108" s="98" t="str">
        <f>IF(Y108="","1",IF(Y108="x","0",VLOOKUP(Y108,'Risico-matrix'!$K$4:$M$107,3,)))</f>
        <v>1</v>
      </c>
      <c r="CV108" s="98" t="str">
        <f>IF(Z108="","1",IF(Z108="x","0",VLOOKUP(Z108,'Risico-matrix'!$K$4:$M$107,3,)))</f>
        <v>1</v>
      </c>
      <c r="CW108" s="98" t="str">
        <f>IF(AA108="","1",IF(AA108="x","0",VLOOKUP(AA108,'Risico-matrix'!$K$4:$M$107,3,)))</f>
        <v>1</v>
      </c>
      <c r="CX108" s="98" t="str">
        <f>IF(AB108="","1",IF(AB108="x","0",VLOOKUP(AB108,'Risico-matrix'!$K$4:$M$107,3,)))</f>
        <v>1</v>
      </c>
      <c r="CY108" s="98" t="str">
        <f>IF(AC108="","1",IF(AC108="x","0",VLOOKUP(AC108,'Risico-matrix'!$K$4:$M$107,3,)))</f>
        <v>1</v>
      </c>
      <c r="CZ108" s="98" t="str">
        <f>IF(AD108="","1",IF(AD108="x","0",VLOOKUP(AD108,'Risico-matrix'!$K$4:$M$107,3,)))</f>
        <v>1</v>
      </c>
      <c r="DA108" s="1">
        <f t="shared" si="17"/>
        <v>12</v>
      </c>
    </row>
    <row r="109" spans="1:105" hidden="1" x14ac:dyDescent="0.25">
      <c r="A109" s="46" t="s">
        <v>1252</v>
      </c>
      <c r="B109" s="47"/>
      <c r="C109" s="47">
        <v>42167</v>
      </c>
      <c r="D109" s="3" t="s">
        <v>1251</v>
      </c>
      <c r="E109" s="3"/>
      <c r="F109" s="3"/>
      <c r="G109" s="3" t="s">
        <v>862</v>
      </c>
      <c r="H109" s="3"/>
      <c r="I109" s="3"/>
      <c r="J109" s="3"/>
      <c r="K109" s="3"/>
      <c r="L109" s="3" t="s">
        <v>862</v>
      </c>
      <c r="M109" s="3"/>
      <c r="N109" s="3"/>
      <c r="O109" s="3" t="s">
        <v>88</v>
      </c>
      <c r="P109" s="3" t="s">
        <v>90</v>
      </c>
      <c r="Q109" s="3">
        <v>0.73</v>
      </c>
      <c r="R109" s="3" t="s">
        <v>868</v>
      </c>
      <c r="S109" s="48"/>
      <c r="T109" s="3" t="s">
        <v>981</v>
      </c>
      <c r="U109" s="3" t="s">
        <v>134</v>
      </c>
      <c r="V109" s="3" t="s">
        <v>638</v>
      </c>
      <c r="W109" s="3" t="s">
        <v>200</v>
      </c>
      <c r="X109" s="3" t="s">
        <v>206</v>
      </c>
      <c r="Y109" s="3" t="s">
        <v>1449</v>
      </c>
      <c r="Z109" s="3" t="s">
        <v>1449</v>
      </c>
      <c r="AA109" s="3" t="s">
        <v>1449</v>
      </c>
      <c r="AB109" s="3" t="s">
        <v>1449</v>
      </c>
      <c r="AC109" s="3" t="s">
        <v>1449</v>
      </c>
      <c r="AD109" s="3" t="s">
        <v>1449</v>
      </c>
      <c r="AE109" s="3" t="s">
        <v>493</v>
      </c>
      <c r="AF109" s="49" t="s">
        <v>1550</v>
      </c>
      <c r="AG109" s="3">
        <f t="shared" si="18"/>
        <v>12</v>
      </c>
      <c r="AH109" s="3"/>
      <c r="AI109" s="3"/>
      <c r="AJ109" s="3">
        <f t="shared" si="19"/>
        <v>0</v>
      </c>
      <c r="AK109" s="136"/>
      <c r="AL109" s="3" t="s">
        <v>95</v>
      </c>
      <c r="AM109" s="59"/>
      <c r="AN109" s="42">
        <v>0.4</v>
      </c>
      <c r="AO109" s="3" t="s">
        <v>1627</v>
      </c>
      <c r="AP109" s="44"/>
      <c r="AQ109" s="44"/>
      <c r="AR109" s="49"/>
      <c r="AS109" s="3"/>
      <c r="AT109" s="3"/>
      <c r="AU109" s="3"/>
      <c r="AV109" s="3"/>
      <c r="AW109" s="3"/>
      <c r="AX109" s="3" t="e">
        <f>IF(OR(K109="x",#REF!="x",L109="x",G109="x",H109="x",M109="x",N109="x"),"x","")</f>
        <v>#REF!</v>
      </c>
      <c r="AY109" s="143" t="e">
        <f>IF(OR(K109="x",#REF!="x",L109="x",G109="x",H109="x",M109="x",N109="x"),"x","")</f>
        <v>#REF!</v>
      </c>
      <c r="AZ109" s="3" t="e">
        <f>IF(OR(K109="x",#REF!="x",L109="x",G109="x",H109="x",M109="x"),"x","")</f>
        <v>#REF!</v>
      </c>
      <c r="BA109" s="3" t="e">
        <f>IF(OR(K109="x",#REF!="x",H109="x"),"x","")</f>
        <v>#REF!</v>
      </c>
      <c r="BB109" s="3" t="str">
        <f t="shared" si="24"/>
        <v/>
      </c>
      <c r="BC109" s="3"/>
      <c r="BD109" s="3"/>
      <c r="BE109" s="182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205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50"/>
      <c r="CQ109" s="98">
        <f>IF(U109="","1",IF(U109="x","0",VLOOKUP(U109,'Risico-matrix'!$K$4:$M$107,3,)))</f>
        <v>0</v>
      </c>
      <c r="CR109" s="98">
        <f>IF(V109="","1",IF(V109="x","0",VLOOKUP(V109,'Risico-matrix'!$K$4:$M$107,3,)))</f>
        <v>0</v>
      </c>
      <c r="CS109" s="98">
        <f>IF(W109="","1",IF(W109="x","0",VLOOKUP(W109,'Risico-matrix'!$K$4:$M$107,3,)))</f>
        <v>3</v>
      </c>
      <c r="CT109" s="98">
        <f>IF(X109="","1",IF(X109="x","0",VLOOKUP(X109,'Risico-matrix'!$K$4:$M$107,3,)))</f>
        <v>3</v>
      </c>
      <c r="CU109" s="98" t="str">
        <f>IF(Y109="","1",IF(Y109="x","0",VLOOKUP(Y109,'Risico-matrix'!$K$4:$M$107,3,)))</f>
        <v>1</v>
      </c>
      <c r="CV109" s="98" t="str">
        <f>IF(Z109="","1",IF(Z109="x","0",VLOOKUP(Z109,'Risico-matrix'!$K$4:$M$107,3,)))</f>
        <v>1</v>
      </c>
      <c r="CW109" s="98" t="str">
        <f>IF(AA109="","1",IF(AA109="x","0",VLOOKUP(AA109,'Risico-matrix'!$K$4:$M$107,3,)))</f>
        <v>1</v>
      </c>
      <c r="CX109" s="98" t="str">
        <f>IF(AB109="","1",IF(AB109="x","0",VLOOKUP(AB109,'Risico-matrix'!$K$4:$M$107,3,)))</f>
        <v>1</v>
      </c>
      <c r="CY109" s="98" t="str">
        <f>IF(AC109="","1",IF(AC109="x","0",VLOOKUP(AC109,'Risico-matrix'!$K$4:$M$107,3,)))</f>
        <v>1</v>
      </c>
      <c r="CZ109" s="98" t="str">
        <f>IF(AD109="","1",IF(AD109="x","0",VLOOKUP(AD109,'Risico-matrix'!$K$4:$M$107,3,)))</f>
        <v>1</v>
      </c>
      <c r="DA109" s="1">
        <f t="shared" si="17"/>
        <v>12</v>
      </c>
    </row>
    <row r="110" spans="1:105" hidden="1" x14ac:dyDescent="0.25">
      <c r="A110" s="46" t="s">
        <v>1660</v>
      </c>
      <c r="B110" s="47"/>
      <c r="C110" s="47">
        <v>42167</v>
      </c>
      <c r="D110" s="3" t="s">
        <v>1661</v>
      </c>
      <c r="E110" s="3"/>
      <c r="F110" s="3"/>
      <c r="G110" s="3"/>
      <c r="H110" s="3"/>
      <c r="I110" s="3"/>
      <c r="J110" s="3"/>
      <c r="K110" s="3"/>
      <c r="L110" s="3" t="s">
        <v>862</v>
      </c>
      <c r="M110" s="3"/>
      <c r="N110" s="3"/>
      <c r="O110" s="3" t="s">
        <v>88</v>
      </c>
      <c r="P110" s="3" t="s">
        <v>90</v>
      </c>
      <c r="Q110" s="3">
        <v>1.1399999999999999</v>
      </c>
      <c r="R110" s="3">
        <v>9.5</v>
      </c>
      <c r="S110" s="48"/>
      <c r="T110" s="3" t="s">
        <v>981</v>
      </c>
      <c r="U110" s="3" t="s">
        <v>197</v>
      </c>
      <c r="V110" s="3" t="s">
        <v>200</v>
      </c>
      <c r="W110" s="3"/>
      <c r="X110" s="3"/>
      <c r="Y110" s="3" t="s">
        <v>1449</v>
      </c>
      <c r="Z110" s="3" t="s">
        <v>1449</v>
      </c>
      <c r="AA110" s="3" t="s">
        <v>1449</v>
      </c>
      <c r="AB110" s="3" t="s">
        <v>1449</v>
      </c>
      <c r="AC110" s="3" t="s">
        <v>1449</v>
      </c>
      <c r="AD110" s="3" t="s">
        <v>1449</v>
      </c>
      <c r="AE110" s="3"/>
      <c r="AF110" s="49" t="s">
        <v>1662</v>
      </c>
      <c r="AG110" s="3">
        <f t="shared" ref="AG110" si="25">DA110</f>
        <v>14</v>
      </c>
      <c r="AH110" s="3">
        <v>1</v>
      </c>
      <c r="AI110" s="3">
        <v>1</v>
      </c>
      <c r="AJ110" s="3">
        <f t="shared" ref="AJ110" si="26">AG110*AH110*AI110</f>
        <v>14</v>
      </c>
      <c r="AK110" s="136"/>
      <c r="AL110" s="3" t="s">
        <v>95</v>
      </c>
      <c r="AM110" s="59"/>
      <c r="AN110" s="42">
        <v>0.125</v>
      </c>
      <c r="AO110" s="3" t="s">
        <v>1626</v>
      </c>
      <c r="AP110" s="44"/>
      <c r="AQ110" s="44">
        <v>3</v>
      </c>
      <c r="AR110" s="49" t="s">
        <v>1663</v>
      </c>
      <c r="AS110" s="3"/>
      <c r="AT110" s="3"/>
      <c r="AU110" s="3"/>
      <c r="AV110" s="3"/>
      <c r="AW110" s="3"/>
      <c r="AX110" s="3" t="str">
        <f t="shared" ref="AX110" si="27">IF(OR(K110="x",J105="x",L110="x",G110="x",H110="x",M110="x",N110="x"),"x","")</f>
        <v>x</v>
      </c>
      <c r="AY110" s="143" t="str">
        <f t="shared" ref="AY110" si="28">IF(OR(K110="x",J105="x",L110="x",G110="x",H110="x",M110="x",N110="x"),"x","")</f>
        <v>x</v>
      </c>
      <c r="AZ110" s="3"/>
      <c r="BA110" s="3" t="str">
        <f t="shared" ref="BA110" si="29">IF(OR(K110="x",J105="x",H110="x"),"x","")</f>
        <v/>
      </c>
      <c r="BB110" s="3" t="str">
        <f t="shared" ref="BB110" si="30">IF(OR(K110="x",J110="x"),"x","")</f>
        <v/>
      </c>
      <c r="BC110" s="3"/>
      <c r="BD110" s="3"/>
      <c r="BE110" s="182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205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50"/>
      <c r="CQ110" s="98">
        <f>IF(U110="","1",IF(U110="x","0",VLOOKUP(U110,'Risico-matrix'!$K$4:$M$107,3,)))</f>
        <v>3</v>
      </c>
      <c r="CR110" s="98">
        <f>IF(V110="","1",IF(V110="x","0",VLOOKUP(V110,'Risico-matrix'!$K$4:$M$107,3,)))</f>
        <v>3</v>
      </c>
      <c r="CS110" s="98" t="str">
        <f>IF(W110="","1",IF(W110="x","0",VLOOKUP(W110,'Risico-matrix'!$K$4:$M$107,3,)))</f>
        <v>1</v>
      </c>
      <c r="CT110" s="98" t="str">
        <f>IF(X110="","1",IF(X110="x","0",VLOOKUP(X110,'Risico-matrix'!$K$4:$M$107,3,)))</f>
        <v>1</v>
      </c>
      <c r="CU110" s="98" t="str">
        <f>IF(Y110="","1",IF(Y110="x","0",VLOOKUP(Y110,'Risico-matrix'!$K$4:$M$107,3,)))</f>
        <v>1</v>
      </c>
      <c r="CV110" s="98" t="str">
        <f>IF(Z110="","1",IF(Z110="x","0",VLOOKUP(Z110,'Risico-matrix'!$K$4:$M$107,3,)))</f>
        <v>1</v>
      </c>
      <c r="CW110" s="98" t="str">
        <f>IF(AA110="","1",IF(AA110="x","0",VLOOKUP(AA110,'Risico-matrix'!$K$4:$M$107,3,)))</f>
        <v>1</v>
      </c>
      <c r="CX110" s="98" t="str">
        <f>IF(AB110="","1",IF(AB110="x","0",VLOOKUP(AB110,'Risico-matrix'!$K$4:$M$107,3,)))</f>
        <v>1</v>
      </c>
      <c r="CY110" s="98" t="str">
        <f>IF(AC110="","1",IF(AC110="x","0",VLOOKUP(AC110,'Risico-matrix'!$K$4:$M$107,3,)))</f>
        <v>1</v>
      </c>
      <c r="CZ110" s="98" t="str">
        <f>IF(AD110="","1",IF(AD110="x","0",VLOOKUP(AD110,'Risico-matrix'!$K$4:$M$107,3,)))</f>
        <v>1</v>
      </c>
      <c r="DA110" s="1">
        <f t="shared" ref="DA110" si="31">CQ110+CR110+CS110+CT110+CU110+CV110+CW110+CX110+CY110+CZ110</f>
        <v>14</v>
      </c>
    </row>
    <row r="111" spans="1:105" hidden="1" x14ac:dyDescent="0.25">
      <c r="A111" s="46" t="s">
        <v>1400</v>
      </c>
      <c r="B111" s="47">
        <v>32980</v>
      </c>
      <c r="C111" s="47">
        <v>42048</v>
      </c>
      <c r="D111" s="3" t="s">
        <v>1254</v>
      </c>
      <c r="E111" s="3"/>
      <c r="F111" s="3"/>
      <c r="G111" s="3" t="s">
        <v>862</v>
      </c>
      <c r="H111" s="3"/>
      <c r="I111" s="3"/>
      <c r="J111" s="3"/>
      <c r="K111" s="3"/>
      <c r="L111" s="3"/>
      <c r="M111" s="3"/>
      <c r="N111" s="3"/>
      <c r="O111" s="3" t="s">
        <v>88</v>
      </c>
      <c r="P111" s="3" t="s">
        <v>93</v>
      </c>
      <c r="Q111" s="3">
        <v>0.96699999999999997</v>
      </c>
      <c r="R111" s="3">
        <v>6.8</v>
      </c>
      <c r="S111" s="48"/>
      <c r="T111" s="3"/>
      <c r="U111" s="3" t="s">
        <v>134</v>
      </c>
      <c r="V111" s="3" t="s">
        <v>638</v>
      </c>
      <c r="W111" s="3" t="s">
        <v>1449</v>
      </c>
      <c r="X111" s="3" t="s">
        <v>1449</v>
      </c>
      <c r="Y111" s="3" t="s">
        <v>1449</v>
      </c>
      <c r="Z111" s="3" t="s">
        <v>1449</v>
      </c>
      <c r="AA111" s="3" t="s">
        <v>1449</v>
      </c>
      <c r="AB111" s="3" t="s">
        <v>1449</v>
      </c>
      <c r="AC111" s="3" t="s">
        <v>1449</v>
      </c>
      <c r="AD111" s="3" t="s">
        <v>1449</v>
      </c>
      <c r="AE111" s="3"/>
      <c r="AF111" s="49" t="s">
        <v>1469</v>
      </c>
      <c r="AG111" s="3">
        <f t="shared" si="18"/>
        <v>8</v>
      </c>
      <c r="AH111" s="3"/>
      <c r="AI111" s="3"/>
      <c r="AJ111" s="3">
        <f t="shared" si="19"/>
        <v>0</v>
      </c>
      <c r="AK111" s="136"/>
      <c r="AL111" s="3" t="s">
        <v>95</v>
      </c>
      <c r="AM111" s="59"/>
      <c r="AN111" s="42">
        <v>0.4</v>
      </c>
      <c r="AO111" s="3" t="s">
        <v>1627</v>
      </c>
      <c r="AP111" s="44"/>
      <c r="AQ111" s="44"/>
      <c r="AR111" s="49"/>
      <c r="AS111" s="3"/>
      <c r="AT111" s="3"/>
      <c r="AU111" s="3"/>
      <c r="AV111" s="3"/>
      <c r="AW111" s="3"/>
      <c r="AX111" s="3" t="str">
        <f>IF(OR(K111="x",J105="x",L111="x",G111="x",H111="x",M111="x",N111="x"),"x","")</f>
        <v>x</v>
      </c>
      <c r="AY111" s="143" t="str">
        <f>IF(OR(K111="x",J105="x",L111="x",G111="x",H111="x",M111="x",N111="x"),"x","")</f>
        <v>x</v>
      </c>
      <c r="AZ111" s="3" t="str">
        <f>IF(OR(K111="x",J105="x",L111="x",G111="x",H111="x",M111="x"),"x","")</f>
        <v>x</v>
      </c>
      <c r="BA111" s="3" t="str">
        <f>IF(OR(K111="x",J105="x",H111="x"),"x","")</f>
        <v/>
      </c>
      <c r="BB111" s="3" t="str">
        <f t="shared" si="24"/>
        <v/>
      </c>
      <c r="BC111" s="3"/>
      <c r="BD111" s="3"/>
      <c r="BE111" s="182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205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50"/>
      <c r="CQ111" s="98">
        <f>IF(U111="","1",IF(U111="x","0",VLOOKUP(U111,'Risico-matrix'!$K$4:$M$107,3,)))</f>
        <v>0</v>
      </c>
      <c r="CR111" s="98">
        <f>IF(V111="","1",IF(V111="x","0",VLOOKUP(V111,'Risico-matrix'!$K$4:$M$107,3,)))</f>
        <v>0</v>
      </c>
      <c r="CS111" s="98" t="str">
        <f>IF(W111="","1",IF(W111="x","0",VLOOKUP(W111,'Risico-matrix'!$K$4:$M$107,3,)))</f>
        <v>1</v>
      </c>
      <c r="CT111" s="98" t="str">
        <f>IF(X111="","1",IF(X111="x","0",VLOOKUP(X111,'Risico-matrix'!$K$4:$M$107,3,)))</f>
        <v>1</v>
      </c>
      <c r="CU111" s="98" t="str">
        <f>IF(Y111="","1",IF(Y111="x","0",VLOOKUP(Y111,'Risico-matrix'!$K$4:$M$107,3,)))</f>
        <v>1</v>
      </c>
      <c r="CV111" s="98" t="str">
        <f>IF(Z111="","1",IF(Z111="x","0",VLOOKUP(Z111,'Risico-matrix'!$K$4:$M$107,3,)))</f>
        <v>1</v>
      </c>
      <c r="CW111" s="98" t="str">
        <f>IF(AA111="","1",IF(AA111="x","0",VLOOKUP(AA111,'Risico-matrix'!$K$4:$M$107,3,)))</f>
        <v>1</v>
      </c>
      <c r="CX111" s="98" t="str">
        <f>IF(AB111="","1",IF(AB111="x","0",VLOOKUP(AB111,'Risico-matrix'!$K$4:$M$107,3,)))</f>
        <v>1</v>
      </c>
      <c r="CY111" s="98" t="str">
        <f>IF(AC111="","1",IF(AC111="x","0",VLOOKUP(AC111,'Risico-matrix'!$K$4:$M$107,3,)))</f>
        <v>1</v>
      </c>
      <c r="CZ111" s="98" t="str">
        <f>IF(AD111="","1",IF(AD111="x","0",VLOOKUP(AD111,'Risico-matrix'!$K$4:$M$107,3,)))</f>
        <v>1</v>
      </c>
      <c r="DA111" s="1">
        <f t="shared" si="17"/>
        <v>8</v>
      </c>
    </row>
    <row r="112" spans="1:105" hidden="1" x14ac:dyDescent="0.25">
      <c r="A112" s="46" t="s">
        <v>1261</v>
      </c>
      <c r="B112" s="47"/>
      <c r="C112" s="47">
        <v>42156</v>
      </c>
      <c r="D112" s="3" t="s">
        <v>1262</v>
      </c>
      <c r="E112" s="3"/>
      <c r="F112" s="3"/>
      <c r="G112" s="3" t="s">
        <v>862</v>
      </c>
      <c r="H112" s="3"/>
      <c r="I112" s="3"/>
      <c r="J112" s="3"/>
      <c r="K112" s="3"/>
      <c r="L112" s="3"/>
      <c r="M112" s="3"/>
      <c r="N112" s="3"/>
      <c r="O112" s="3" t="s">
        <v>88</v>
      </c>
      <c r="P112" s="3" t="s">
        <v>90</v>
      </c>
      <c r="Q112" s="3"/>
      <c r="R112" s="3"/>
      <c r="S112" s="48"/>
      <c r="T112" s="3" t="s">
        <v>1263</v>
      </c>
      <c r="U112" s="3" t="s">
        <v>134</v>
      </c>
      <c r="V112" s="3" t="s">
        <v>638</v>
      </c>
      <c r="W112" s="3" t="s">
        <v>1449</v>
      </c>
      <c r="X112" s="3" t="s">
        <v>1449</v>
      </c>
      <c r="Y112" s="3" t="s">
        <v>1449</v>
      </c>
      <c r="Z112" s="3" t="s">
        <v>1449</v>
      </c>
      <c r="AA112" s="3" t="s">
        <v>1449</v>
      </c>
      <c r="AB112" s="3" t="s">
        <v>1449</v>
      </c>
      <c r="AC112" s="3" t="s">
        <v>1449</v>
      </c>
      <c r="AD112" s="3" t="s">
        <v>1449</v>
      </c>
      <c r="AE112" s="3"/>
      <c r="AF112" s="49" t="s">
        <v>1555</v>
      </c>
      <c r="AG112" s="3">
        <f t="shared" si="18"/>
        <v>8</v>
      </c>
      <c r="AH112" s="3"/>
      <c r="AI112" s="3"/>
      <c r="AJ112" s="3">
        <f t="shared" si="19"/>
        <v>0</v>
      </c>
      <c r="AK112" s="136"/>
      <c r="AL112" s="3" t="s">
        <v>95</v>
      </c>
      <c r="AM112" s="59"/>
      <c r="AN112" s="42">
        <v>0.69599999999999995</v>
      </c>
      <c r="AO112" s="3" t="s">
        <v>1623</v>
      </c>
      <c r="AP112" s="44"/>
      <c r="AQ112" s="44"/>
      <c r="AR112" s="49"/>
      <c r="AS112" s="3"/>
      <c r="AT112" s="3"/>
      <c r="AU112" s="3"/>
      <c r="AV112" s="3"/>
      <c r="AW112" s="3"/>
      <c r="AX112" s="3" t="str">
        <f>IF(OR(K112="x",J106="x",L112="x",G112="x",H112="x",M112="x",N112="x"),"x","")</f>
        <v>x</v>
      </c>
      <c r="AY112" s="143" t="str">
        <f>IF(OR(K112="x",J106="x",L112="x",G112="x",H112="x",M112="x",N112="x"),"x","")</f>
        <v>x</v>
      </c>
      <c r="AZ112" s="3" t="str">
        <f>IF(OR(K112="x",J106="x",L112="x",G112="x",H112="x",M112="x"),"x","")</f>
        <v>x</v>
      </c>
      <c r="BA112" s="3" t="str">
        <f>IF(OR(K112="x",J106="x",H112="x"),"x","")</f>
        <v>x</v>
      </c>
      <c r="BB112" s="3" t="str">
        <f t="shared" si="24"/>
        <v/>
      </c>
      <c r="BC112" s="3"/>
      <c r="BD112" s="3"/>
      <c r="BE112" s="182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205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50"/>
      <c r="CQ112" s="98">
        <f>IF(U112="","1",IF(U112="x","0",VLOOKUP(U112,'Risico-matrix'!$K$4:$M$107,3,)))</f>
        <v>0</v>
      </c>
      <c r="CR112" s="98">
        <f>IF(V112="","1",IF(V112="x","0",VLOOKUP(V112,'Risico-matrix'!$K$4:$M$107,3,)))</f>
        <v>0</v>
      </c>
      <c r="CS112" s="98" t="str">
        <f>IF(W112="","1",IF(W112="x","0",VLOOKUP(W112,'Risico-matrix'!$K$4:$M$107,3,)))</f>
        <v>1</v>
      </c>
      <c r="CT112" s="98" t="str">
        <f>IF(X112="","1",IF(X112="x","0",VLOOKUP(X112,'Risico-matrix'!$K$4:$M$107,3,)))</f>
        <v>1</v>
      </c>
      <c r="CU112" s="98" t="str">
        <f>IF(Y112="","1",IF(Y112="x","0",VLOOKUP(Y112,'Risico-matrix'!$K$4:$M$107,3,)))</f>
        <v>1</v>
      </c>
      <c r="CV112" s="98" t="str">
        <f>IF(Z112="","1",IF(Z112="x","0",VLOOKUP(Z112,'Risico-matrix'!$K$4:$M$107,3,)))</f>
        <v>1</v>
      </c>
      <c r="CW112" s="98" t="str">
        <f>IF(AA112="","1",IF(AA112="x","0",VLOOKUP(AA112,'Risico-matrix'!$K$4:$M$107,3,)))</f>
        <v>1</v>
      </c>
      <c r="CX112" s="98" t="str">
        <f>IF(AB112="","1",IF(AB112="x","0",VLOOKUP(AB112,'Risico-matrix'!$K$4:$M$107,3,)))</f>
        <v>1</v>
      </c>
      <c r="CY112" s="98" t="str">
        <f>IF(AC112="","1",IF(AC112="x","0",VLOOKUP(AC112,'Risico-matrix'!$K$4:$M$107,3,)))</f>
        <v>1</v>
      </c>
      <c r="CZ112" s="98" t="str">
        <f>IF(AD112="","1",IF(AD112="x","0",VLOOKUP(AD112,'Risico-matrix'!$K$4:$M$107,3,)))</f>
        <v>1</v>
      </c>
      <c r="DA112" s="1">
        <f t="shared" ref="DA112:DA161" si="32">CQ112+CR112+CS112+CT112+CU112+CV112+CW112+CX112+CY112+CZ112</f>
        <v>8</v>
      </c>
    </row>
    <row r="113" spans="1:105" hidden="1" x14ac:dyDescent="0.25">
      <c r="A113" s="46" t="s">
        <v>1147</v>
      </c>
      <c r="B113" s="47"/>
      <c r="C113" s="47"/>
      <c r="D113" s="3" t="s">
        <v>903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8"/>
      <c r="T113" s="3"/>
      <c r="U113" s="3" t="s">
        <v>1449</v>
      </c>
      <c r="V113" s="3" t="s">
        <v>1449</v>
      </c>
      <c r="W113" s="3" t="s">
        <v>1449</v>
      </c>
      <c r="X113" s="3" t="s">
        <v>1449</v>
      </c>
      <c r="Y113" s="3" t="s">
        <v>1449</v>
      </c>
      <c r="Z113" s="3" t="s">
        <v>1449</v>
      </c>
      <c r="AA113" s="3" t="s">
        <v>1449</v>
      </c>
      <c r="AB113" s="3" t="s">
        <v>1449</v>
      </c>
      <c r="AC113" s="3" t="s">
        <v>1449</v>
      </c>
      <c r="AD113" s="3" t="s">
        <v>1449</v>
      </c>
      <c r="AE113" s="3"/>
      <c r="AF113" s="49"/>
      <c r="AG113" s="3">
        <f t="shared" si="18"/>
        <v>10</v>
      </c>
      <c r="AH113" s="3"/>
      <c r="AI113" s="3"/>
      <c r="AJ113" s="3">
        <f t="shared" si="19"/>
        <v>0</v>
      </c>
      <c r="AK113" s="136"/>
      <c r="AL113" s="3"/>
      <c r="AM113" s="59"/>
      <c r="AN113" s="42"/>
      <c r="AO113" s="3" t="s">
        <v>1621</v>
      </c>
      <c r="AP113" s="44"/>
      <c r="AQ113" s="44"/>
      <c r="AR113" s="49" t="s">
        <v>1621</v>
      </c>
      <c r="AS113" s="3"/>
      <c r="AT113" s="3"/>
      <c r="AU113" s="3"/>
      <c r="AV113" s="3"/>
      <c r="AW113" s="3"/>
      <c r="AX113" s="3" t="str">
        <f>IF(OR(K113="x",J108="x",L113="x",G113="x",H113="x",M113="x",N113="x"),"x","")</f>
        <v/>
      </c>
      <c r="AY113" s="143" t="str">
        <f>IF(OR(K113="x",J108="x",L113="x",G113="x",H113="x",M113="x",N113="x"),"x","")</f>
        <v/>
      </c>
      <c r="AZ113" s="3" t="str">
        <f>IF(OR(K113="x",J108="x",L113="x",G113="x",H113="x",M113="x"),"x","")</f>
        <v/>
      </c>
      <c r="BA113" s="3" t="str">
        <f>IF(OR(K113="x",J108="x",H113="x"),"x","")</f>
        <v/>
      </c>
      <c r="BB113" s="3" t="str">
        <f t="shared" si="24"/>
        <v/>
      </c>
      <c r="BC113" s="3"/>
      <c r="BD113" s="3"/>
      <c r="BE113" s="182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205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50"/>
      <c r="CQ113" s="98" t="str">
        <f>IF(U113="","1",IF(U113="x","0",VLOOKUP(U113,'Risico-matrix'!$K$4:$M$107,3,)))</f>
        <v>1</v>
      </c>
      <c r="CR113" s="98" t="str">
        <f>IF(V113="","1",IF(V113="x","0",VLOOKUP(V113,'Risico-matrix'!$K$4:$M$107,3,)))</f>
        <v>1</v>
      </c>
      <c r="CS113" s="98" t="str">
        <f>IF(W113="","1",IF(W113="x","0",VLOOKUP(W113,'Risico-matrix'!$K$4:$M$107,3,)))</f>
        <v>1</v>
      </c>
      <c r="CT113" s="98" t="str">
        <f>IF(X113="","1",IF(X113="x","0",VLOOKUP(X113,'Risico-matrix'!$K$4:$M$107,3,)))</f>
        <v>1</v>
      </c>
      <c r="CU113" s="98" t="str">
        <f>IF(Y113="","1",IF(Y113="x","0",VLOOKUP(Y113,'Risico-matrix'!$K$4:$M$107,3,)))</f>
        <v>1</v>
      </c>
      <c r="CV113" s="98" t="str">
        <f>IF(Z113="","1",IF(Z113="x","0",VLOOKUP(Z113,'Risico-matrix'!$K$4:$M$107,3,)))</f>
        <v>1</v>
      </c>
      <c r="CW113" s="98" t="str">
        <f>IF(AA113="","1",IF(AA113="x","0",VLOOKUP(AA113,'Risico-matrix'!$K$4:$M$107,3,)))</f>
        <v>1</v>
      </c>
      <c r="CX113" s="98" t="str">
        <f>IF(AB113="","1",IF(AB113="x","0",VLOOKUP(AB113,'Risico-matrix'!$K$4:$M$107,3,)))</f>
        <v>1</v>
      </c>
      <c r="CY113" s="98" t="str">
        <f>IF(AC113="","1",IF(AC113="x","0",VLOOKUP(AC113,'Risico-matrix'!$K$4:$M$107,3,)))</f>
        <v>1</v>
      </c>
      <c r="CZ113" s="98" t="str">
        <f>IF(AD113="","1",IF(AD113="x","0",VLOOKUP(AD113,'Risico-matrix'!$K$4:$M$107,3,)))</f>
        <v>1</v>
      </c>
      <c r="DA113" s="1">
        <f t="shared" si="32"/>
        <v>10</v>
      </c>
    </row>
    <row r="114" spans="1:105" hidden="1" x14ac:dyDescent="0.25">
      <c r="A114" s="46" t="s">
        <v>1283</v>
      </c>
      <c r="B114" s="47"/>
      <c r="C114" s="47">
        <v>42391</v>
      </c>
      <c r="D114" s="3" t="s">
        <v>1284</v>
      </c>
      <c r="E114" s="3"/>
      <c r="F114" s="3"/>
      <c r="G114" s="3"/>
      <c r="H114" s="3"/>
      <c r="I114" s="3"/>
      <c r="J114" s="3"/>
      <c r="K114" s="3"/>
      <c r="L114" s="3"/>
      <c r="M114" s="3"/>
      <c r="N114" s="3" t="s">
        <v>862</v>
      </c>
      <c r="O114" s="3" t="s">
        <v>89</v>
      </c>
      <c r="P114" s="3" t="s">
        <v>92</v>
      </c>
      <c r="Q114" s="3" t="s">
        <v>863</v>
      </c>
      <c r="R114" s="3" t="s">
        <v>863</v>
      </c>
      <c r="S114" s="48"/>
      <c r="T114" s="3" t="s">
        <v>863</v>
      </c>
      <c r="U114" s="3" t="s">
        <v>263</v>
      </c>
      <c r="V114" s="3" t="s">
        <v>1449</v>
      </c>
      <c r="W114" s="3" t="s">
        <v>1449</v>
      </c>
      <c r="X114" s="3" t="s">
        <v>1449</v>
      </c>
      <c r="Y114" s="3" t="s">
        <v>1449</v>
      </c>
      <c r="Z114" s="3" t="s">
        <v>1449</v>
      </c>
      <c r="AA114" s="3" t="s">
        <v>1449</v>
      </c>
      <c r="AB114" s="3" t="s">
        <v>1449</v>
      </c>
      <c r="AC114" s="3" t="s">
        <v>1449</v>
      </c>
      <c r="AD114" s="3" t="s">
        <v>1449</v>
      </c>
      <c r="AE114" s="3"/>
      <c r="AF114" s="49" t="s">
        <v>1561</v>
      </c>
      <c r="AG114" s="3">
        <f t="shared" si="18"/>
        <v>9</v>
      </c>
      <c r="AH114" s="3"/>
      <c r="AI114" s="3"/>
      <c r="AJ114" s="3">
        <f t="shared" si="19"/>
        <v>0</v>
      </c>
      <c r="AK114" s="136"/>
      <c r="AL114" s="3" t="s">
        <v>95</v>
      </c>
      <c r="AM114" s="59"/>
      <c r="AN114" s="42"/>
      <c r="AO114" s="3" t="s">
        <v>1624</v>
      </c>
      <c r="AP114" s="44"/>
      <c r="AQ114" s="44"/>
      <c r="AR114" s="49"/>
      <c r="AS114" s="3"/>
      <c r="AT114" s="3"/>
      <c r="AU114" s="3"/>
      <c r="AV114" s="3"/>
      <c r="AW114" s="3"/>
      <c r="AX114" s="3" t="str">
        <f>IF(OR(K114="x",J109="x",L114="x",G114="x",H114="x",M114="x",N114="x"),"x","")</f>
        <v>x</v>
      </c>
      <c r="AY114" s="143" t="str">
        <f>IF(OR(K114="x",J109="x",L114="x",G114="x",H114="x",M114="x",N114="x"),"x","")</f>
        <v>x</v>
      </c>
      <c r="AZ114" s="3" t="str">
        <f>IF(OR(K114="x",J109="x",L114="x",G114="x",H114="x",M114="x"),"x","")</f>
        <v/>
      </c>
      <c r="BA114" s="3" t="str">
        <f>IF(OR(K114="x",J109="x",H114="x"),"x","")</f>
        <v/>
      </c>
      <c r="BB114" s="3" t="str">
        <f t="shared" si="24"/>
        <v/>
      </c>
      <c r="BC114" s="3"/>
      <c r="BD114" s="3"/>
      <c r="BE114" s="182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205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50"/>
      <c r="CQ114" s="98">
        <f>IF(U114="","1",IF(U114="x","0",VLOOKUP(U114,'Risico-matrix'!$K$4:$M$107,3,)))</f>
        <v>0</v>
      </c>
      <c r="CR114" s="98" t="str">
        <f>IF(V114="","1",IF(V114="x","0",VLOOKUP(V114,'Risico-matrix'!$K$4:$M$107,3,)))</f>
        <v>1</v>
      </c>
      <c r="CS114" s="98" t="str">
        <f>IF(W114="","1",IF(W114="x","0",VLOOKUP(W114,'Risico-matrix'!$K$4:$M$107,3,)))</f>
        <v>1</v>
      </c>
      <c r="CT114" s="98" t="str">
        <f>IF(X114="","1",IF(X114="x","0",VLOOKUP(X114,'Risico-matrix'!$K$4:$M$107,3,)))</f>
        <v>1</v>
      </c>
      <c r="CU114" s="98" t="str">
        <f>IF(Y114="","1",IF(Y114="x","0",VLOOKUP(Y114,'Risico-matrix'!$K$4:$M$107,3,)))</f>
        <v>1</v>
      </c>
      <c r="CV114" s="98" t="str">
        <f>IF(Z114="","1",IF(Z114="x","0",VLOOKUP(Z114,'Risico-matrix'!$K$4:$M$107,3,)))</f>
        <v>1</v>
      </c>
      <c r="CW114" s="98" t="str">
        <f>IF(AA114="","1",IF(AA114="x","0",VLOOKUP(AA114,'Risico-matrix'!$K$4:$M$107,3,)))</f>
        <v>1</v>
      </c>
      <c r="CX114" s="98" t="str">
        <f>IF(AB114="","1",IF(AB114="x","0",VLOOKUP(AB114,'Risico-matrix'!$K$4:$M$107,3,)))</f>
        <v>1</v>
      </c>
      <c r="CY114" s="98" t="str">
        <f>IF(AC114="","1",IF(AC114="x","0",VLOOKUP(AC114,'Risico-matrix'!$K$4:$M$107,3,)))</f>
        <v>1</v>
      </c>
      <c r="CZ114" s="98" t="str">
        <f>IF(AD114="","1",IF(AD114="x","0",VLOOKUP(AD114,'Risico-matrix'!$K$4:$M$107,3,)))</f>
        <v>1</v>
      </c>
      <c r="DA114" s="1">
        <f t="shared" si="32"/>
        <v>9</v>
      </c>
    </row>
    <row r="115" spans="1:105" hidden="1" x14ac:dyDescent="0.25">
      <c r="A115" s="46" t="s">
        <v>1044</v>
      </c>
      <c r="B115" s="47">
        <v>109844</v>
      </c>
      <c r="C115" s="47">
        <v>41453</v>
      </c>
      <c r="D115" s="3" t="s">
        <v>900</v>
      </c>
      <c r="E115" s="3" t="s">
        <v>862</v>
      </c>
      <c r="F115" s="3"/>
      <c r="G115" s="3"/>
      <c r="H115" s="3"/>
      <c r="I115" s="3"/>
      <c r="J115" s="3"/>
      <c r="K115" s="3"/>
      <c r="L115" s="3"/>
      <c r="M115" s="3"/>
      <c r="N115" s="3"/>
      <c r="O115" s="3" t="s">
        <v>875</v>
      </c>
      <c r="P115" s="3" t="s">
        <v>93</v>
      </c>
      <c r="Q115" s="3">
        <v>1</v>
      </c>
      <c r="R115" s="3" t="s">
        <v>863</v>
      </c>
      <c r="S115" s="48" t="s">
        <v>863</v>
      </c>
      <c r="T115" s="3" t="s">
        <v>863</v>
      </c>
      <c r="U115" s="3" t="s">
        <v>1449</v>
      </c>
      <c r="V115" s="3" t="s">
        <v>1449</v>
      </c>
      <c r="W115" s="3" t="s">
        <v>1449</v>
      </c>
      <c r="X115" s="3" t="s">
        <v>1449</v>
      </c>
      <c r="Y115" s="3" t="s">
        <v>1449</v>
      </c>
      <c r="Z115" s="3" t="s">
        <v>1449</v>
      </c>
      <c r="AA115" s="3" t="s">
        <v>1449</v>
      </c>
      <c r="AB115" s="3" t="s">
        <v>1449</v>
      </c>
      <c r="AC115" s="3" t="s">
        <v>1449</v>
      </c>
      <c r="AD115" s="3" t="s">
        <v>1449</v>
      </c>
      <c r="AE115" s="3"/>
      <c r="AF115" s="49"/>
      <c r="AG115" s="3">
        <f t="shared" si="18"/>
        <v>10</v>
      </c>
      <c r="AH115" s="3"/>
      <c r="AI115" s="3"/>
      <c r="AJ115" s="3">
        <f t="shared" si="19"/>
        <v>0</v>
      </c>
      <c r="AK115" s="136"/>
      <c r="AL115" s="3" t="s">
        <v>95</v>
      </c>
      <c r="AM115" s="59"/>
      <c r="AN115" s="42">
        <v>1</v>
      </c>
      <c r="AO115" s="3" t="s">
        <v>1621</v>
      </c>
      <c r="AP115" s="44"/>
      <c r="AQ115" s="44"/>
      <c r="AR115" s="49" t="s">
        <v>1621</v>
      </c>
      <c r="AS115" s="3"/>
      <c r="AT115" s="3"/>
      <c r="AU115" s="3"/>
      <c r="AV115" s="3"/>
      <c r="AW115" s="3"/>
      <c r="AX115" s="3" t="str">
        <f>IF(OR(K115="x",J111="x",L115="x",G115="x",H115="x",M115="x",N115="x"),"x","")</f>
        <v/>
      </c>
      <c r="AY115" s="143" t="str">
        <f>IF(OR(K115="x",J111="x",L115="x",G115="x",H115="x",M115="x",N115="x"),"x","")</f>
        <v/>
      </c>
      <c r="AZ115" s="3" t="str">
        <f>IF(OR(K115="x",J111="x",L115="x",G115="x",H115="x",M115="x"),"x","")</f>
        <v/>
      </c>
      <c r="BA115" s="3" t="str">
        <f>IF(OR(K115="x",J111="x",H115="x"),"x","")</f>
        <v/>
      </c>
      <c r="BB115" s="3" t="str">
        <f t="shared" si="24"/>
        <v/>
      </c>
      <c r="BC115" s="3"/>
      <c r="BD115" s="3"/>
      <c r="BE115" s="182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205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50"/>
      <c r="CQ115" s="98" t="str">
        <f>IF(U115="","1",IF(U115="x","0",VLOOKUP(U115,'Risico-matrix'!$K$4:$M$107,3,)))</f>
        <v>1</v>
      </c>
      <c r="CR115" s="98" t="str">
        <f>IF(V115="","1",IF(V115="x","0",VLOOKUP(V115,'Risico-matrix'!$K$4:$M$107,3,)))</f>
        <v>1</v>
      </c>
      <c r="CS115" s="98" t="str">
        <f>IF(W115="","1",IF(W115="x","0",VLOOKUP(W115,'Risico-matrix'!$K$4:$M$107,3,)))</f>
        <v>1</v>
      </c>
      <c r="CT115" s="98" t="str">
        <f>IF(X115="","1",IF(X115="x","0",VLOOKUP(X115,'Risico-matrix'!$K$4:$M$107,3,)))</f>
        <v>1</v>
      </c>
      <c r="CU115" s="98" t="str">
        <f>IF(Y115="","1",IF(Y115="x","0",VLOOKUP(Y115,'Risico-matrix'!$K$4:$M$107,3,)))</f>
        <v>1</v>
      </c>
      <c r="CV115" s="98" t="str">
        <f>IF(Z115="","1",IF(Z115="x","0",VLOOKUP(Z115,'Risico-matrix'!$K$4:$M$107,3,)))</f>
        <v>1</v>
      </c>
      <c r="CW115" s="98" t="str">
        <f>IF(AA115="","1",IF(AA115="x","0",VLOOKUP(AA115,'Risico-matrix'!$K$4:$M$107,3,)))</f>
        <v>1</v>
      </c>
      <c r="CX115" s="98" t="str">
        <f>IF(AB115="","1",IF(AB115="x","0",VLOOKUP(AB115,'Risico-matrix'!$K$4:$M$107,3,)))</f>
        <v>1</v>
      </c>
      <c r="CY115" s="98" t="str">
        <f>IF(AC115="","1",IF(AC115="x","0",VLOOKUP(AC115,'Risico-matrix'!$K$4:$M$107,3,)))</f>
        <v>1</v>
      </c>
      <c r="CZ115" s="98" t="str">
        <f>IF(AD115="","1",IF(AD115="x","0",VLOOKUP(AD115,'Risico-matrix'!$K$4:$M$107,3,)))</f>
        <v>1</v>
      </c>
      <c r="DA115" s="1">
        <f t="shared" si="32"/>
        <v>10</v>
      </c>
    </row>
    <row r="116" spans="1:105" hidden="1" x14ac:dyDescent="0.25">
      <c r="A116" s="46" t="s">
        <v>1148</v>
      </c>
      <c r="B116" s="47"/>
      <c r="C116" s="47"/>
      <c r="D116" s="3" t="s">
        <v>903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8"/>
      <c r="T116" s="3"/>
      <c r="U116" s="3" t="s">
        <v>1449</v>
      </c>
      <c r="V116" s="3" t="s">
        <v>1449</v>
      </c>
      <c r="W116" s="3" t="s">
        <v>1449</v>
      </c>
      <c r="X116" s="3" t="s">
        <v>1449</v>
      </c>
      <c r="Y116" s="3" t="s">
        <v>1449</v>
      </c>
      <c r="Z116" s="3" t="s">
        <v>1449</v>
      </c>
      <c r="AA116" s="3" t="s">
        <v>1449</v>
      </c>
      <c r="AB116" s="3" t="s">
        <v>1449</v>
      </c>
      <c r="AC116" s="3" t="s">
        <v>1449</v>
      </c>
      <c r="AD116" s="3" t="s">
        <v>1449</v>
      </c>
      <c r="AE116" s="3"/>
      <c r="AF116" s="49"/>
      <c r="AG116" s="3">
        <f t="shared" si="18"/>
        <v>10</v>
      </c>
      <c r="AH116" s="3"/>
      <c r="AI116" s="3"/>
      <c r="AJ116" s="3">
        <f t="shared" si="19"/>
        <v>0</v>
      </c>
      <c r="AK116" s="136"/>
      <c r="AL116" s="3"/>
      <c r="AM116" s="59"/>
      <c r="AN116" s="42"/>
      <c r="AO116" s="3" t="s">
        <v>1621</v>
      </c>
      <c r="AP116" s="44"/>
      <c r="AQ116" s="44"/>
      <c r="AR116" s="49" t="s">
        <v>1621</v>
      </c>
      <c r="AS116" s="3"/>
      <c r="AT116" s="3"/>
      <c r="AU116" s="3"/>
      <c r="AV116" s="3"/>
      <c r="AW116" s="3"/>
      <c r="AX116" s="3" t="e">
        <f>IF(OR(K116="x",#REF!="x",L116="x",G116="x",H116="x",M116="x",N116="x"),"x","")</f>
        <v>#REF!</v>
      </c>
      <c r="AY116" s="143" t="e">
        <f>IF(OR(K116="x",#REF!="x",L116="x",G116="x",H116="x",M116="x",N116="x"),"x","")</f>
        <v>#REF!</v>
      </c>
      <c r="AZ116" s="3" t="e">
        <f>IF(OR(K116="x",#REF!="x",L116="x",G116="x",H116="x",M116="x"),"x","")</f>
        <v>#REF!</v>
      </c>
      <c r="BA116" s="3" t="e">
        <f>IF(OR(K116="x",#REF!="x",H116="x"),"x","")</f>
        <v>#REF!</v>
      </c>
      <c r="BB116" s="3" t="str">
        <f t="shared" si="24"/>
        <v/>
      </c>
      <c r="BC116" s="3"/>
      <c r="BD116" s="3"/>
      <c r="BE116" s="182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205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50"/>
      <c r="CQ116" s="98" t="str">
        <f>IF(U116="","1",IF(U116="x","0",VLOOKUP(U116,'Risico-matrix'!$K$4:$M$107,3,)))</f>
        <v>1</v>
      </c>
      <c r="CR116" s="98" t="str">
        <f>IF(V116="","1",IF(V116="x","0",VLOOKUP(V116,'Risico-matrix'!$K$4:$M$107,3,)))</f>
        <v>1</v>
      </c>
      <c r="CS116" s="98" t="str">
        <f>IF(W116="","1",IF(W116="x","0",VLOOKUP(W116,'Risico-matrix'!$K$4:$M$107,3,)))</f>
        <v>1</v>
      </c>
      <c r="CT116" s="98" t="str">
        <f>IF(X116="","1",IF(X116="x","0",VLOOKUP(X116,'Risico-matrix'!$K$4:$M$107,3,)))</f>
        <v>1</v>
      </c>
      <c r="CU116" s="98" t="str">
        <f>IF(Y116="","1",IF(Y116="x","0",VLOOKUP(Y116,'Risico-matrix'!$K$4:$M$107,3,)))</f>
        <v>1</v>
      </c>
      <c r="CV116" s="98" t="str">
        <f>IF(Z116="","1",IF(Z116="x","0",VLOOKUP(Z116,'Risico-matrix'!$K$4:$M$107,3,)))</f>
        <v>1</v>
      </c>
      <c r="CW116" s="98" t="str">
        <f>IF(AA116="","1",IF(AA116="x","0",VLOOKUP(AA116,'Risico-matrix'!$K$4:$M$107,3,)))</f>
        <v>1</v>
      </c>
      <c r="CX116" s="98" t="str">
        <f>IF(AB116="","1",IF(AB116="x","0",VLOOKUP(AB116,'Risico-matrix'!$K$4:$M$107,3,)))</f>
        <v>1</v>
      </c>
      <c r="CY116" s="98" t="str">
        <f>IF(AC116="","1",IF(AC116="x","0",VLOOKUP(AC116,'Risico-matrix'!$K$4:$M$107,3,)))</f>
        <v>1</v>
      </c>
      <c r="CZ116" s="98" t="str">
        <f>IF(AD116="","1",IF(AD116="x","0",VLOOKUP(AD116,'Risico-matrix'!$K$4:$M$107,3,)))</f>
        <v>1</v>
      </c>
      <c r="DA116" s="1">
        <f t="shared" si="32"/>
        <v>10</v>
      </c>
    </row>
    <row r="117" spans="1:105" hidden="1" x14ac:dyDescent="0.25">
      <c r="A117" s="46" t="s">
        <v>912</v>
      </c>
      <c r="B117" s="47"/>
      <c r="C117" s="47">
        <v>42235</v>
      </c>
      <c r="D117" s="3" t="s">
        <v>913</v>
      </c>
      <c r="E117" s="3" t="s">
        <v>862</v>
      </c>
      <c r="F117" s="3"/>
      <c r="G117" s="3"/>
      <c r="H117" s="3"/>
      <c r="I117" s="3"/>
      <c r="J117" s="3"/>
      <c r="K117" s="3"/>
      <c r="L117" s="3"/>
      <c r="M117" s="3"/>
      <c r="N117" s="3"/>
      <c r="O117" s="3" t="s">
        <v>875</v>
      </c>
      <c r="P117" s="3" t="s">
        <v>93</v>
      </c>
      <c r="Q117" s="3">
        <v>1.05</v>
      </c>
      <c r="R117" s="3">
        <v>5.2</v>
      </c>
      <c r="S117" s="62">
        <v>100</v>
      </c>
      <c r="T117" s="62" t="s">
        <v>891</v>
      </c>
      <c r="U117" s="3" t="s">
        <v>1449</v>
      </c>
      <c r="V117" s="62" t="s">
        <v>1449</v>
      </c>
      <c r="W117" s="62" t="s">
        <v>1449</v>
      </c>
      <c r="X117" s="62" t="s">
        <v>1449</v>
      </c>
      <c r="Y117" s="62" t="s">
        <v>1449</v>
      </c>
      <c r="Z117" s="62" t="s">
        <v>1449</v>
      </c>
      <c r="AA117" s="62" t="s">
        <v>1449</v>
      </c>
      <c r="AB117" s="62" t="s">
        <v>1449</v>
      </c>
      <c r="AC117" s="62" t="s">
        <v>1449</v>
      </c>
      <c r="AD117" s="62" t="s">
        <v>1449</v>
      </c>
      <c r="AE117" s="3"/>
      <c r="AF117" s="51"/>
      <c r="AG117" s="3">
        <f t="shared" si="18"/>
        <v>10</v>
      </c>
      <c r="AH117" s="3"/>
      <c r="AI117" s="3"/>
      <c r="AJ117" s="3">
        <f t="shared" si="19"/>
        <v>0</v>
      </c>
      <c r="AK117" s="136"/>
      <c r="AL117" s="3" t="s">
        <v>95</v>
      </c>
      <c r="AM117" s="59">
        <f>Q117*AN117</f>
        <v>2.1</v>
      </c>
      <c r="AN117" s="42">
        <v>2</v>
      </c>
      <c r="AO117" s="3" t="s">
        <v>1615</v>
      </c>
      <c r="AP117" s="44"/>
      <c r="AQ117" s="44">
        <v>2</v>
      </c>
      <c r="AR117" s="49" t="s">
        <v>1615</v>
      </c>
      <c r="AS117" s="3"/>
      <c r="AT117" s="3"/>
      <c r="AU117" s="3"/>
      <c r="AV117" s="3"/>
      <c r="AW117" s="3"/>
      <c r="AX117" s="3" t="str">
        <f>IF(OR(K117="x",J113="x",L117="x",G117="x",H117="x",M117="x",N117="x"),"x","")</f>
        <v/>
      </c>
      <c r="AY117" s="143" t="str">
        <f>IF(OR(K117="x",J113="x",L117="x",G117="x",H117="x",M117="x",N117="x"),"x","")</f>
        <v/>
      </c>
      <c r="AZ117" s="3" t="str">
        <f>IF(OR(K117="x",J113="x",L117="x",G117="x",H117="x",M117="x"),"x","")</f>
        <v/>
      </c>
      <c r="BA117" s="3" t="str">
        <f>IF(OR(K117="x",J113="x",H117="x"),"x","")</f>
        <v/>
      </c>
      <c r="BB117" s="3" t="str">
        <f t="shared" si="24"/>
        <v/>
      </c>
      <c r="BC117" s="3"/>
      <c r="BD117" s="3"/>
      <c r="BE117" s="182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205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50"/>
      <c r="CQ117" s="98" t="str">
        <f>IF(U117="","1",IF(U117="x","0",VLOOKUP(U117,'Risico-matrix'!$K$4:$M$107,3,)))</f>
        <v>1</v>
      </c>
      <c r="CR117" s="98" t="str">
        <f>IF(V117="","1",IF(V117="x","0",VLOOKUP(V117,'Risico-matrix'!$K$4:$M$107,3,)))</f>
        <v>1</v>
      </c>
      <c r="CS117" s="98" t="str">
        <f>IF(W117="","1",IF(W117="x","0",VLOOKUP(W117,'Risico-matrix'!$K$4:$M$107,3,)))</f>
        <v>1</v>
      </c>
      <c r="CT117" s="98" t="str">
        <f>IF(X117="","1",IF(X117="x","0",VLOOKUP(X117,'Risico-matrix'!$K$4:$M$107,3,)))</f>
        <v>1</v>
      </c>
      <c r="CU117" s="98" t="str">
        <f>IF(Y117="","1",IF(Y117="x","0",VLOOKUP(Y117,'Risico-matrix'!$K$4:$M$107,3,)))</f>
        <v>1</v>
      </c>
      <c r="CV117" s="98" t="str">
        <f>IF(Z117="","1",IF(Z117="x","0",VLOOKUP(Z117,'Risico-matrix'!$K$4:$M$107,3,)))</f>
        <v>1</v>
      </c>
      <c r="CW117" s="98" t="str">
        <f>IF(AA117="","1",IF(AA117="x","0",VLOOKUP(AA117,'Risico-matrix'!$K$4:$M$107,3,)))</f>
        <v>1</v>
      </c>
      <c r="CX117" s="98" t="str">
        <f>IF(AB117="","1",IF(AB117="x","0",VLOOKUP(AB117,'Risico-matrix'!$K$4:$M$107,3,)))</f>
        <v>1</v>
      </c>
      <c r="CY117" s="98" t="str">
        <f>IF(AC117="","1",IF(AC117="x","0",VLOOKUP(AC117,'Risico-matrix'!$K$4:$M$107,3,)))</f>
        <v>1</v>
      </c>
      <c r="CZ117" s="98" t="str">
        <f>IF(AD117="","1",IF(AD117="x","0",VLOOKUP(AD117,'Risico-matrix'!$K$4:$M$107,3,)))</f>
        <v>1</v>
      </c>
      <c r="DA117" s="1">
        <f t="shared" si="32"/>
        <v>10</v>
      </c>
    </row>
    <row r="118" spans="1:105" hidden="1" x14ac:dyDescent="0.25">
      <c r="A118" s="46" t="s">
        <v>912</v>
      </c>
      <c r="B118" s="47"/>
      <c r="C118" s="47">
        <v>42235</v>
      </c>
      <c r="D118" s="3" t="s">
        <v>913</v>
      </c>
      <c r="E118" s="3" t="s">
        <v>862</v>
      </c>
      <c r="F118" s="3"/>
      <c r="G118" s="3"/>
      <c r="H118" s="3"/>
      <c r="I118" s="3"/>
      <c r="J118" s="3"/>
      <c r="K118" s="3"/>
      <c r="L118" s="3"/>
      <c r="M118" s="3"/>
      <c r="N118" s="3"/>
      <c r="O118" s="3" t="s">
        <v>875</v>
      </c>
      <c r="P118" s="3" t="s">
        <v>93</v>
      </c>
      <c r="Q118" s="3">
        <v>1.05</v>
      </c>
      <c r="R118" s="3">
        <v>5.2</v>
      </c>
      <c r="S118" s="48">
        <v>100</v>
      </c>
      <c r="T118" s="3" t="s">
        <v>891</v>
      </c>
      <c r="U118" s="3" t="s">
        <v>1449</v>
      </c>
      <c r="V118" s="3" t="s">
        <v>1449</v>
      </c>
      <c r="W118" s="3" t="s">
        <v>1449</v>
      </c>
      <c r="X118" s="3" t="s">
        <v>1449</v>
      </c>
      <c r="Y118" s="3" t="s">
        <v>1449</v>
      </c>
      <c r="Z118" s="3" t="s">
        <v>1449</v>
      </c>
      <c r="AA118" s="3" t="s">
        <v>1449</v>
      </c>
      <c r="AB118" s="3" t="s">
        <v>1449</v>
      </c>
      <c r="AC118" s="3" t="s">
        <v>1449</v>
      </c>
      <c r="AD118" s="3" t="s">
        <v>1449</v>
      </c>
      <c r="AE118" s="3"/>
      <c r="AF118" s="49"/>
      <c r="AG118" s="3">
        <f t="shared" si="18"/>
        <v>10</v>
      </c>
      <c r="AH118" s="3"/>
      <c r="AI118" s="3"/>
      <c r="AJ118" s="3">
        <f t="shared" si="19"/>
        <v>0</v>
      </c>
      <c r="AK118" s="136"/>
      <c r="AL118" s="3" t="s">
        <v>95</v>
      </c>
      <c r="AM118" s="59">
        <f>Q118*AN118</f>
        <v>2.1</v>
      </c>
      <c r="AN118" s="42">
        <v>2</v>
      </c>
      <c r="AO118" s="3" t="s">
        <v>1619</v>
      </c>
      <c r="AP118" s="44"/>
      <c r="AQ118" s="44"/>
      <c r="AR118" s="49" t="s">
        <v>1619</v>
      </c>
      <c r="AS118" s="3"/>
      <c r="AT118" s="3"/>
      <c r="AU118" s="3"/>
      <c r="AV118" s="3"/>
      <c r="AW118" s="3"/>
      <c r="AX118" s="3" t="str">
        <f>IF(OR(K118="x",J114="x",L118="x",G118="x",H118="x",M118="x",N118="x"),"x","")</f>
        <v/>
      </c>
      <c r="AY118" s="143" t="str">
        <f>IF(OR(K118="x",J114="x",L118="x",G118="x",H118="x",M118="x",N118="x"),"x","")</f>
        <v/>
      </c>
      <c r="AZ118" s="3" t="str">
        <f>IF(OR(K118="x",J114="x",L118="x",G118="x",H118="x",M118="x"),"x","")</f>
        <v/>
      </c>
      <c r="BA118" s="3" t="str">
        <f>IF(OR(K118="x",J114="x",H118="x"),"x","")</f>
        <v/>
      </c>
      <c r="BB118" s="3" t="str">
        <f t="shared" si="24"/>
        <v/>
      </c>
      <c r="BC118" s="3"/>
      <c r="BD118" s="3"/>
      <c r="BE118" s="182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205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50"/>
      <c r="CQ118" s="98" t="str">
        <f>IF(U118="","1",IF(U118="x","0",VLOOKUP(U118,'Risico-matrix'!$K$4:$M$107,3,)))</f>
        <v>1</v>
      </c>
      <c r="CR118" s="98" t="str">
        <f>IF(V118="","1",IF(V118="x","0",VLOOKUP(V118,'Risico-matrix'!$K$4:$M$107,3,)))</f>
        <v>1</v>
      </c>
      <c r="CS118" s="98" t="str">
        <f>IF(W118="","1",IF(W118="x","0",VLOOKUP(W118,'Risico-matrix'!$K$4:$M$107,3,)))</f>
        <v>1</v>
      </c>
      <c r="CT118" s="98" t="str">
        <f>IF(X118="","1",IF(X118="x","0",VLOOKUP(X118,'Risico-matrix'!$K$4:$M$107,3,)))</f>
        <v>1</v>
      </c>
      <c r="CU118" s="98" t="str">
        <f>IF(Y118="","1",IF(Y118="x","0",VLOOKUP(Y118,'Risico-matrix'!$K$4:$M$107,3,)))</f>
        <v>1</v>
      </c>
      <c r="CV118" s="98" t="str">
        <f>IF(Z118="","1",IF(Z118="x","0",VLOOKUP(Z118,'Risico-matrix'!$K$4:$M$107,3,)))</f>
        <v>1</v>
      </c>
      <c r="CW118" s="98" t="str">
        <f>IF(AA118="","1",IF(AA118="x","0",VLOOKUP(AA118,'Risico-matrix'!$K$4:$M$107,3,)))</f>
        <v>1</v>
      </c>
      <c r="CX118" s="98" t="str">
        <f>IF(AB118="","1",IF(AB118="x","0",VLOOKUP(AB118,'Risico-matrix'!$K$4:$M$107,3,)))</f>
        <v>1</v>
      </c>
      <c r="CY118" s="98" t="str">
        <f>IF(AC118="","1",IF(AC118="x","0",VLOOKUP(AC118,'Risico-matrix'!$K$4:$M$107,3,)))</f>
        <v>1</v>
      </c>
      <c r="CZ118" s="98" t="str">
        <f>IF(AD118="","1",IF(AD118="x","0",VLOOKUP(AD118,'Risico-matrix'!$K$4:$M$107,3,)))</f>
        <v>1</v>
      </c>
      <c r="DA118" s="1">
        <f t="shared" si="32"/>
        <v>10</v>
      </c>
    </row>
    <row r="119" spans="1:105" hidden="1" x14ac:dyDescent="0.25">
      <c r="A119" s="46" t="s">
        <v>912</v>
      </c>
      <c r="B119" s="47"/>
      <c r="C119" s="47">
        <v>42235</v>
      </c>
      <c r="D119" s="3" t="s">
        <v>913</v>
      </c>
      <c r="E119" s="3" t="s">
        <v>862</v>
      </c>
      <c r="F119" s="3"/>
      <c r="G119" s="3"/>
      <c r="H119" s="3"/>
      <c r="I119" s="3"/>
      <c r="J119" s="3"/>
      <c r="K119" s="3"/>
      <c r="L119" s="3"/>
      <c r="M119" s="3"/>
      <c r="N119" s="3"/>
      <c r="O119" s="3" t="s">
        <v>875</v>
      </c>
      <c r="P119" s="3" t="s">
        <v>93</v>
      </c>
      <c r="Q119" s="3">
        <v>1.05</v>
      </c>
      <c r="R119" s="3">
        <v>5.2</v>
      </c>
      <c r="S119" s="48">
        <v>100</v>
      </c>
      <c r="T119" s="3" t="s">
        <v>891</v>
      </c>
      <c r="U119" s="3" t="s">
        <v>1449</v>
      </c>
      <c r="V119" s="3" t="s">
        <v>1449</v>
      </c>
      <c r="W119" s="3" t="s">
        <v>1449</v>
      </c>
      <c r="X119" s="3" t="s">
        <v>1449</v>
      </c>
      <c r="Y119" s="3" t="s">
        <v>1449</v>
      </c>
      <c r="Z119" s="3" t="s">
        <v>1449</v>
      </c>
      <c r="AA119" s="3" t="s">
        <v>1449</v>
      </c>
      <c r="AB119" s="3" t="s">
        <v>1449</v>
      </c>
      <c r="AC119" s="3" t="s">
        <v>1449</v>
      </c>
      <c r="AD119" s="3" t="s">
        <v>1449</v>
      </c>
      <c r="AE119" s="3"/>
      <c r="AF119" s="49"/>
      <c r="AG119" s="3">
        <f t="shared" ref="AG119:AG169" si="33">DA119</f>
        <v>10</v>
      </c>
      <c r="AH119" s="3"/>
      <c r="AI119" s="3"/>
      <c r="AJ119" s="3">
        <f t="shared" ref="AJ119:AJ169" si="34">AG119*AH119*AI119</f>
        <v>0</v>
      </c>
      <c r="AK119" s="136"/>
      <c r="AL119" s="3" t="s">
        <v>95</v>
      </c>
      <c r="AM119" s="59"/>
      <c r="AN119" s="42">
        <v>10</v>
      </c>
      <c r="AO119" s="3" t="s">
        <v>1626</v>
      </c>
      <c r="AP119" s="44"/>
      <c r="AQ119" s="44">
        <v>20</v>
      </c>
      <c r="AR119" s="49"/>
      <c r="AS119" s="3"/>
      <c r="AT119" s="3"/>
      <c r="AU119" s="3"/>
      <c r="AV119" s="3"/>
      <c r="AW119" s="3"/>
      <c r="AX119" s="3" t="str">
        <f>IF(OR(K119="x",J115="x",L119="x",G119="x",H119="x",M119="x",N119="x"),"x","")</f>
        <v/>
      </c>
      <c r="AY119" s="143" t="str">
        <f>IF(OR(K119="x",J115="x",L119="x",G119="x",H119="x",M119="x",N119="x"),"x","")</f>
        <v/>
      </c>
      <c r="AZ119" s="3" t="str">
        <f>IF(OR(K119="x",J115="x",L119="x",G119="x",H119="x",M119="x"),"x","")</f>
        <v/>
      </c>
      <c r="BA119" s="3" t="str">
        <f>IF(OR(K119="x",J115="x",H119="x"),"x","")</f>
        <v/>
      </c>
      <c r="BB119" s="3" t="str">
        <f t="shared" ref="BB119:BB169" si="35">IF(OR(K119="x",J119="x"),"x","")</f>
        <v/>
      </c>
      <c r="BC119" s="3"/>
      <c r="BD119" s="3"/>
      <c r="BE119" s="182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205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50"/>
      <c r="CQ119" s="98" t="str">
        <f>IF(U119="","1",IF(U119="x","0",VLOOKUP(U119,'Risico-matrix'!$K$4:$M$107,3,)))</f>
        <v>1</v>
      </c>
      <c r="CR119" s="98" t="str">
        <f>IF(V119="","1",IF(V119="x","0",VLOOKUP(V119,'Risico-matrix'!$K$4:$M$107,3,)))</f>
        <v>1</v>
      </c>
      <c r="CS119" s="98" t="str">
        <f>IF(W119="","1",IF(W119="x","0",VLOOKUP(W119,'Risico-matrix'!$K$4:$M$107,3,)))</f>
        <v>1</v>
      </c>
      <c r="CT119" s="98" t="str">
        <f>IF(X119="","1",IF(X119="x","0",VLOOKUP(X119,'Risico-matrix'!$K$4:$M$107,3,)))</f>
        <v>1</v>
      </c>
      <c r="CU119" s="98" t="str">
        <f>IF(Y119="","1",IF(Y119="x","0",VLOOKUP(Y119,'Risico-matrix'!$K$4:$M$107,3,)))</f>
        <v>1</v>
      </c>
      <c r="CV119" s="98" t="str">
        <f>IF(Z119="","1",IF(Z119="x","0",VLOOKUP(Z119,'Risico-matrix'!$K$4:$M$107,3,)))</f>
        <v>1</v>
      </c>
      <c r="CW119" s="98" t="str">
        <f>IF(AA119="","1",IF(AA119="x","0",VLOOKUP(AA119,'Risico-matrix'!$K$4:$M$107,3,)))</f>
        <v>1</v>
      </c>
      <c r="CX119" s="98" t="str">
        <f>IF(AB119="","1",IF(AB119="x","0",VLOOKUP(AB119,'Risico-matrix'!$K$4:$M$107,3,)))</f>
        <v>1</v>
      </c>
      <c r="CY119" s="98" t="str">
        <f>IF(AC119="","1",IF(AC119="x","0",VLOOKUP(AC119,'Risico-matrix'!$K$4:$M$107,3,)))</f>
        <v>1</v>
      </c>
      <c r="CZ119" s="98" t="str">
        <f>IF(AD119="","1",IF(AD119="x","0",VLOOKUP(AD119,'Risico-matrix'!$K$4:$M$107,3,)))</f>
        <v>1</v>
      </c>
      <c r="DA119" s="1">
        <f t="shared" si="32"/>
        <v>10</v>
      </c>
    </row>
    <row r="120" spans="1:105" hidden="1" x14ac:dyDescent="0.25">
      <c r="A120" s="46" t="s">
        <v>912</v>
      </c>
      <c r="B120" s="47"/>
      <c r="C120" s="47">
        <v>42235</v>
      </c>
      <c r="D120" s="3" t="s">
        <v>913</v>
      </c>
      <c r="E120" s="3" t="s">
        <v>862</v>
      </c>
      <c r="F120" s="3"/>
      <c r="G120" s="3"/>
      <c r="H120" s="3"/>
      <c r="I120" s="3"/>
      <c r="J120" s="3"/>
      <c r="K120" s="3"/>
      <c r="L120" s="3"/>
      <c r="M120" s="3"/>
      <c r="N120" s="3"/>
      <c r="O120" s="3" t="s">
        <v>875</v>
      </c>
      <c r="P120" s="3" t="s">
        <v>93</v>
      </c>
      <c r="Q120" s="3">
        <v>1.05</v>
      </c>
      <c r="R120" s="3">
        <v>5.2</v>
      </c>
      <c r="S120" s="48">
        <v>100</v>
      </c>
      <c r="T120" s="3" t="s">
        <v>891</v>
      </c>
      <c r="U120" s="3" t="s">
        <v>1449</v>
      </c>
      <c r="V120" s="3" t="s">
        <v>1449</v>
      </c>
      <c r="W120" s="3" t="s">
        <v>1449</v>
      </c>
      <c r="X120" s="3" t="s">
        <v>1449</v>
      </c>
      <c r="Y120" s="3" t="s">
        <v>1449</v>
      </c>
      <c r="Z120" s="3" t="s">
        <v>1449</v>
      </c>
      <c r="AA120" s="3" t="s">
        <v>1449</v>
      </c>
      <c r="AB120" s="3" t="s">
        <v>1449</v>
      </c>
      <c r="AC120" s="3" t="s">
        <v>1449</v>
      </c>
      <c r="AD120" s="3" t="s">
        <v>1449</v>
      </c>
      <c r="AE120" s="3"/>
      <c r="AF120" s="49"/>
      <c r="AG120" s="3">
        <f t="shared" si="33"/>
        <v>10</v>
      </c>
      <c r="AH120" s="3"/>
      <c r="AI120" s="3"/>
      <c r="AJ120" s="3">
        <f t="shared" si="34"/>
        <v>0</v>
      </c>
      <c r="AK120" s="136"/>
      <c r="AL120" s="3" t="s">
        <v>95</v>
      </c>
      <c r="AM120" s="59"/>
      <c r="AN120" s="42">
        <v>2</v>
      </c>
      <c r="AO120" s="3" t="s">
        <v>1626</v>
      </c>
      <c r="AP120" s="44"/>
      <c r="AQ120" s="44">
        <v>4</v>
      </c>
      <c r="AR120" s="49"/>
      <c r="AS120" s="3"/>
      <c r="AT120" s="3"/>
      <c r="AU120" s="3"/>
      <c r="AV120" s="3"/>
      <c r="AW120" s="3"/>
      <c r="AX120" s="3" t="e">
        <f>IF(OR(K120="x",#REF!="x",L120="x",G120="x",H120="x",M120="x",N120="x"),"x","")</f>
        <v>#REF!</v>
      </c>
      <c r="AY120" s="143" t="e">
        <f>IF(OR(K120="x",#REF!="x",L120="x",G120="x",H120="x",M120="x",N120="x"),"x","")</f>
        <v>#REF!</v>
      </c>
      <c r="AZ120" s="3" t="e">
        <f>IF(OR(K120="x",#REF!="x",L120="x",G120="x",H120="x",M120="x"),"x","")</f>
        <v>#REF!</v>
      </c>
      <c r="BA120" s="3" t="e">
        <f>IF(OR(K120="x",#REF!="x",H120="x"),"x","")</f>
        <v>#REF!</v>
      </c>
      <c r="BB120" s="3" t="str">
        <f t="shared" si="35"/>
        <v/>
      </c>
      <c r="BC120" s="3"/>
      <c r="BD120" s="3"/>
      <c r="BE120" s="182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205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50"/>
      <c r="CQ120" s="98" t="str">
        <f>IF(U120="","1",IF(U120="x","0",VLOOKUP(U120,'Risico-matrix'!$K$4:$M$107,3,)))</f>
        <v>1</v>
      </c>
      <c r="CR120" s="98" t="str">
        <f>IF(V120="","1",IF(V120="x","0",VLOOKUP(V120,'Risico-matrix'!$K$4:$M$107,3,)))</f>
        <v>1</v>
      </c>
      <c r="CS120" s="98" t="str">
        <f>IF(W120="","1",IF(W120="x","0",VLOOKUP(W120,'Risico-matrix'!$K$4:$M$107,3,)))</f>
        <v>1</v>
      </c>
      <c r="CT120" s="98" t="str">
        <f>IF(X120="","1",IF(X120="x","0",VLOOKUP(X120,'Risico-matrix'!$K$4:$M$107,3,)))</f>
        <v>1</v>
      </c>
      <c r="CU120" s="98" t="str">
        <f>IF(Y120="","1",IF(Y120="x","0",VLOOKUP(Y120,'Risico-matrix'!$K$4:$M$107,3,)))</f>
        <v>1</v>
      </c>
      <c r="CV120" s="98" t="str">
        <f>IF(Z120="","1",IF(Z120="x","0",VLOOKUP(Z120,'Risico-matrix'!$K$4:$M$107,3,)))</f>
        <v>1</v>
      </c>
      <c r="CW120" s="98" t="str">
        <f>IF(AA120="","1",IF(AA120="x","0",VLOOKUP(AA120,'Risico-matrix'!$K$4:$M$107,3,)))</f>
        <v>1</v>
      </c>
      <c r="CX120" s="98" t="str">
        <f>IF(AB120="","1",IF(AB120="x","0",VLOOKUP(AB120,'Risico-matrix'!$K$4:$M$107,3,)))</f>
        <v>1</v>
      </c>
      <c r="CY120" s="98" t="str">
        <f>IF(AC120="","1",IF(AC120="x","0",VLOOKUP(AC120,'Risico-matrix'!$K$4:$M$107,3,)))</f>
        <v>1</v>
      </c>
      <c r="CZ120" s="98" t="str">
        <f>IF(AD120="","1",IF(AD120="x","0",VLOOKUP(AD120,'Risico-matrix'!$K$4:$M$107,3,)))</f>
        <v>1</v>
      </c>
      <c r="DA120" s="1">
        <f t="shared" si="32"/>
        <v>10</v>
      </c>
    </row>
    <row r="121" spans="1:105" hidden="1" x14ac:dyDescent="0.25">
      <c r="A121" s="46" t="s">
        <v>921</v>
      </c>
      <c r="B121" s="47">
        <v>104014</v>
      </c>
      <c r="C121" s="47">
        <v>42794</v>
      </c>
      <c r="D121" s="3" t="s">
        <v>920</v>
      </c>
      <c r="E121" s="3"/>
      <c r="F121" s="3"/>
      <c r="G121" s="3" t="s">
        <v>862</v>
      </c>
      <c r="H121" s="3"/>
      <c r="I121" s="3"/>
      <c r="J121" s="3"/>
      <c r="K121" s="3"/>
      <c r="L121" s="3" t="s">
        <v>862</v>
      </c>
      <c r="M121" s="3"/>
      <c r="N121" s="3"/>
      <c r="O121" s="3" t="s">
        <v>88</v>
      </c>
      <c r="P121" s="3" t="s">
        <v>93</v>
      </c>
      <c r="Q121" s="3" t="s">
        <v>868</v>
      </c>
      <c r="R121" s="3" t="s">
        <v>868</v>
      </c>
      <c r="S121" s="48">
        <v>78</v>
      </c>
      <c r="T121" s="3">
        <v>13</v>
      </c>
      <c r="U121" s="3" t="s">
        <v>137</v>
      </c>
      <c r="V121" s="3" t="s">
        <v>200</v>
      </c>
      <c r="W121" s="3" t="s">
        <v>1449</v>
      </c>
      <c r="X121" s="3" t="s">
        <v>1449</v>
      </c>
      <c r="Y121" s="3" t="s">
        <v>1449</v>
      </c>
      <c r="Z121" s="3" t="s">
        <v>1449</v>
      </c>
      <c r="AA121" s="3" t="s">
        <v>1449</v>
      </c>
      <c r="AB121" s="3" t="s">
        <v>1449</v>
      </c>
      <c r="AC121" s="3" t="s">
        <v>1449</v>
      </c>
      <c r="AD121" s="3" t="s">
        <v>1449</v>
      </c>
      <c r="AE121" s="3"/>
      <c r="AF121" s="49" t="s">
        <v>1454</v>
      </c>
      <c r="AG121" s="3">
        <f t="shared" si="33"/>
        <v>11</v>
      </c>
      <c r="AH121" s="3"/>
      <c r="AI121" s="3"/>
      <c r="AJ121" s="3">
        <f t="shared" si="34"/>
        <v>0</v>
      </c>
      <c r="AK121" s="136"/>
      <c r="AL121" s="3" t="s">
        <v>95</v>
      </c>
      <c r="AM121" s="59" t="e">
        <f>Q121*AN121</f>
        <v>#VALUE!</v>
      </c>
      <c r="AN121" s="42">
        <v>0.1</v>
      </c>
      <c r="AO121" s="3" t="s">
        <v>1615</v>
      </c>
      <c r="AP121" s="44"/>
      <c r="AQ121" s="44">
        <v>0.4</v>
      </c>
      <c r="AR121" s="49" t="s">
        <v>1615</v>
      </c>
      <c r="AS121" s="3"/>
      <c r="AT121" s="3"/>
      <c r="AU121" s="3"/>
      <c r="AV121" s="3"/>
      <c r="AW121" s="3"/>
      <c r="AX121" s="3" t="str">
        <f t="shared" ref="AX121:AX166" si="36">IF(OR(K121="x",J116="x",L121="x",G121="x",H121="x",M121="x",N121="x"),"x","")</f>
        <v>x</v>
      </c>
      <c r="AY121" s="143" t="str">
        <f t="shared" ref="AY121:AY166" si="37">IF(OR(K121="x",J116="x",L121="x",G121="x",H121="x",M121="x",N121="x"),"x","")</f>
        <v>x</v>
      </c>
      <c r="AZ121" s="3" t="str">
        <f t="shared" ref="AZ121:AZ166" si="38">IF(OR(K121="x",J116="x",L121="x",G121="x",H121="x",M121="x"),"x","")</f>
        <v>x</v>
      </c>
      <c r="BA121" s="3" t="str">
        <f t="shared" ref="BA121:BA166" si="39">IF(OR(K121="x",J116="x",H121="x"),"x","")</f>
        <v/>
      </c>
      <c r="BB121" s="3" t="str">
        <f t="shared" si="35"/>
        <v/>
      </c>
      <c r="BC121" s="3"/>
      <c r="BD121" s="3"/>
      <c r="BE121" s="182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205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50"/>
      <c r="CQ121" s="98">
        <f>IF(U121="","1",IF(U121="x","0",VLOOKUP(U121,'Risico-matrix'!$K$4:$M$107,3,)))</f>
        <v>0</v>
      </c>
      <c r="CR121" s="98">
        <f>IF(V121="","1",IF(V121="x","0",VLOOKUP(V121,'Risico-matrix'!$K$4:$M$107,3,)))</f>
        <v>3</v>
      </c>
      <c r="CS121" s="98" t="str">
        <f>IF(W121="","1",IF(W121="x","0",VLOOKUP(W121,'Risico-matrix'!$K$4:$M$107,3,)))</f>
        <v>1</v>
      </c>
      <c r="CT121" s="98" t="str">
        <f>IF(X121="","1",IF(X121="x","0",VLOOKUP(X121,'Risico-matrix'!$K$4:$M$107,3,)))</f>
        <v>1</v>
      </c>
      <c r="CU121" s="98" t="str">
        <f>IF(Y121="","1",IF(Y121="x","0",VLOOKUP(Y121,'Risico-matrix'!$K$4:$M$107,3,)))</f>
        <v>1</v>
      </c>
      <c r="CV121" s="98" t="str">
        <f>IF(Z121="","1",IF(Z121="x","0",VLOOKUP(Z121,'Risico-matrix'!$K$4:$M$107,3,)))</f>
        <v>1</v>
      </c>
      <c r="CW121" s="98" t="str">
        <f>IF(AA121="","1",IF(AA121="x","0",VLOOKUP(AA121,'Risico-matrix'!$K$4:$M$107,3,)))</f>
        <v>1</v>
      </c>
      <c r="CX121" s="98" t="str">
        <f>IF(AB121="","1",IF(AB121="x","0",VLOOKUP(AB121,'Risico-matrix'!$K$4:$M$107,3,)))</f>
        <v>1</v>
      </c>
      <c r="CY121" s="98" t="str">
        <f>IF(AC121="","1",IF(AC121="x","0",VLOOKUP(AC121,'Risico-matrix'!$K$4:$M$107,3,)))</f>
        <v>1</v>
      </c>
      <c r="CZ121" s="98" t="str">
        <f>IF(AD121="","1",IF(AD121="x","0",VLOOKUP(AD121,'Risico-matrix'!$K$4:$M$107,3,)))</f>
        <v>1</v>
      </c>
      <c r="DA121" s="1">
        <f t="shared" si="32"/>
        <v>11</v>
      </c>
    </row>
    <row r="122" spans="1:105" ht="25.5" hidden="1" x14ac:dyDescent="0.25">
      <c r="A122" s="46" t="s">
        <v>877</v>
      </c>
      <c r="B122" s="47" t="s">
        <v>878</v>
      </c>
      <c r="C122" s="47">
        <v>41913</v>
      </c>
      <c r="D122" s="3" t="s">
        <v>885</v>
      </c>
      <c r="E122" s="3"/>
      <c r="F122" s="3"/>
      <c r="G122" s="3" t="s">
        <v>862</v>
      </c>
      <c r="H122" s="3"/>
      <c r="I122" s="3"/>
      <c r="J122" s="3"/>
      <c r="K122" s="3"/>
      <c r="L122" s="3" t="s">
        <v>862</v>
      </c>
      <c r="M122" s="3"/>
      <c r="N122" s="3"/>
      <c r="O122" s="3" t="s">
        <v>88</v>
      </c>
      <c r="P122" s="3" t="s">
        <v>93</v>
      </c>
      <c r="Q122" s="3" t="s">
        <v>879</v>
      </c>
      <c r="R122" s="3" t="s">
        <v>880</v>
      </c>
      <c r="S122" s="48"/>
      <c r="T122" s="3">
        <v>12</v>
      </c>
      <c r="U122" s="3" t="s">
        <v>137</v>
      </c>
      <c r="V122" s="3" t="s">
        <v>200</v>
      </c>
      <c r="W122" s="3" t="s">
        <v>1449</v>
      </c>
      <c r="X122" s="3" t="s">
        <v>1449</v>
      </c>
      <c r="Y122" s="3" t="s">
        <v>1449</v>
      </c>
      <c r="Z122" s="3" t="s">
        <v>1449</v>
      </c>
      <c r="AA122" s="3" t="s">
        <v>1449</v>
      </c>
      <c r="AB122" s="3" t="s">
        <v>1449</v>
      </c>
      <c r="AC122" s="3" t="s">
        <v>1449</v>
      </c>
      <c r="AD122" s="3" t="s">
        <v>1449</v>
      </c>
      <c r="AE122" s="3"/>
      <c r="AF122" s="51" t="s">
        <v>1457</v>
      </c>
      <c r="AG122" s="3">
        <f t="shared" si="33"/>
        <v>11</v>
      </c>
      <c r="AH122" s="3"/>
      <c r="AI122" s="3"/>
      <c r="AJ122" s="3">
        <f t="shared" si="34"/>
        <v>0</v>
      </c>
      <c r="AK122" s="136"/>
      <c r="AL122" s="3" t="s">
        <v>95</v>
      </c>
      <c r="AM122" s="59" t="e">
        <f>Q122*AN122</f>
        <v>#VALUE!</v>
      </c>
      <c r="AN122" s="42">
        <v>5</v>
      </c>
      <c r="AO122" s="3" t="s">
        <v>1614</v>
      </c>
      <c r="AP122" s="44"/>
      <c r="AQ122" s="44"/>
      <c r="AR122" s="49" t="s">
        <v>1621</v>
      </c>
      <c r="AS122" s="3"/>
      <c r="AT122" s="3"/>
      <c r="AU122" s="3"/>
      <c r="AV122" s="3"/>
      <c r="AW122" s="3"/>
      <c r="AX122" s="3" t="str">
        <f>IF(OR(K122="x",J118="x",L122="x",G122="x",H122="x",M122="x",N122="x"),"x","")</f>
        <v>x</v>
      </c>
      <c r="AY122" s="143" t="str">
        <f>IF(OR(K122="x",J118="x",L122="x",G122="x",H122="x",M122="x",N122="x"),"x","")</f>
        <v>x</v>
      </c>
      <c r="AZ122" s="3" t="str">
        <f>IF(OR(K122="x",J118="x",L122="x",G122="x",H122="x",M122="x"),"x","")</f>
        <v>x</v>
      </c>
      <c r="BA122" s="3" t="str">
        <f>IF(OR(K122="x",J118="x",H122="x"),"x","")</f>
        <v/>
      </c>
      <c r="BB122" s="3" t="str">
        <f t="shared" si="35"/>
        <v/>
      </c>
      <c r="BC122" s="3"/>
      <c r="BD122" s="3"/>
      <c r="BE122" s="182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205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50"/>
      <c r="CQ122" s="98">
        <f>IF(U122="","1",IF(U122="x","0",VLOOKUP(U122,'Risico-matrix'!$K$4:$M$107,3,)))</f>
        <v>0</v>
      </c>
      <c r="CR122" s="98">
        <f>IF(V122="","1",IF(V122="x","0",VLOOKUP(V122,'Risico-matrix'!$K$4:$M$107,3,)))</f>
        <v>3</v>
      </c>
      <c r="CS122" s="98" t="str">
        <f>IF(W122="","1",IF(W122="x","0",VLOOKUP(W122,'Risico-matrix'!$K$4:$M$107,3,)))</f>
        <v>1</v>
      </c>
      <c r="CT122" s="98" t="str">
        <f>IF(X122="","1",IF(X122="x","0",VLOOKUP(X122,'Risico-matrix'!$K$4:$M$107,3,)))</f>
        <v>1</v>
      </c>
      <c r="CU122" s="98" t="str">
        <f>IF(Y122="","1",IF(Y122="x","0",VLOOKUP(Y122,'Risico-matrix'!$K$4:$M$107,3,)))</f>
        <v>1</v>
      </c>
      <c r="CV122" s="98" t="str">
        <f>IF(Z122="","1",IF(Z122="x","0",VLOOKUP(Z122,'Risico-matrix'!$K$4:$M$107,3,)))</f>
        <v>1</v>
      </c>
      <c r="CW122" s="98" t="str">
        <f>IF(AA122="","1",IF(AA122="x","0",VLOOKUP(AA122,'Risico-matrix'!$K$4:$M$107,3,)))</f>
        <v>1</v>
      </c>
      <c r="CX122" s="98" t="str">
        <f>IF(AB122="","1",IF(AB122="x","0",VLOOKUP(AB122,'Risico-matrix'!$K$4:$M$107,3,)))</f>
        <v>1</v>
      </c>
      <c r="CY122" s="98" t="str">
        <f>IF(AC122="","1",IF(AC122="x","0",VLOOKUP(AC122,'Risico-matrix'!$K$4:$M$107,3,)))</f>
        <v>1</v>
      </c>
      <c r="CZ122" s="98" t="str">
        <f>IF(AD122="","1",IF(AD122="x","0",VLOOKUP(AD122,'Risico-matrix'!$K$4:$M$107,3,)))</f>
        <v>1</v>
      </c>
      <c r="DA122" s="1">
        <f t="shared" si="32"/>
        <v>11</v>
      </c>
    </row>
    <row r="123" spans="1:105" hidden="1" x14ac:dyDescent="0.25">
      <c r="A123" s="46" t="s">
        <v>877</v>
      </c>
      <c r="B123" s="47" t="s">
        <v>878</v>
      </c>
      <c r="C123" s="47">
        <v>41913</v>
      </c>
      <c r="D123" s="3" t="s">
        <v>885</v>
      </c>
      <c r="E123" s="3"/>
      <c r="F123" s="3"/>
      <c r="G123" s="3" t="s">
        <v>862</v>
      </c>
      <c r="H123" s="3"/>
      <c r="I123" s="3"/>
      <c r="J123" s="3"/>
      <c r="K123" s="3"/>
      <c r="L123" s="3" t="s">
        <v>862</v>
      </c>
      <c r="M123" s="3"/>
      <c r="N123" s="3"/>
      <c r="O123" s="3" t="s">
        <v>88</v>
      </c>
      <c r="P123" s="3" t="s">
        <v>93</v>
      </c>
      <c r="Q123" s="3" t="s">
        <v>879</v>
      </c>
      <c r="R123" s="3" t="s">
        <v>880</v>
      </c>
      <c r="S123" s="48"/>
      <c r="T123" s="3">
        <v>12</v>
      </c>
      <c r="U123" s="3" t="s">
        <v>137</v>
      </c>
      <c r="V123" s="3" t="s">
        <v>200</v>
      </c>
      <c r="W123" s="3" t="s">
        <v>1449</v>
      </c>
      <c r="X123" s="3" t="s">
        <v>1449</v>
      </c>
      <c r="Y123" s="3" t="s">
        <v>1449</v>
      </c>
      <c r="Z123" s="3" t="s">
        <v>1449</v>
      </c>
      <c r="AA123" s="3" t="s">
        <v>1449</v>
      </c>
      <c r="AB123" s="3" t="s">
        <v>1449</v>
      </c>
      <c r="AC123" s="3" t="s">
        <v>1449</v>
      </c>
      <c r="AD123" s="3" t="s">
        <v>1449</v>
      </c>
      <c r="AE123" s="3"/>
      <c r="AF123" s="49" t="s">
        <v>1457</v>
      </c>
      <c r="AG123" s="3">
        <f t="shared" si="33"/>
        <v>11</v>
      </c>
      <c r="AH123" s="3"/>
      <c r="AI123" s="3"/>
      <c r="AJ123" s="3">
        <f t="shared" si="34"/>
        <v>0</v>
      </c>
      <c r="AK123" s="136"/>
      <c r="AL123" s="3" t="s">
        <v>95</v>
      </c>
      <c r="AM123" s="59"/>
      <c r="AN123" s="42">
        <v>5</v>
      </c>
      <c r="AO123" s="3" t="s">
        <v>1621</v>
      </c>
      <c r="AP123" s="44"/>
      <c r="AQ123" s="44"/>
      <c r="AR123" s="49" t="s">
        <v>1621</v>
      </c>
      <c r="AS123" s="3"/>
      <c r="AT123" s="3"/>
      <c r="AU123" s="3"/>
      <c r="AV123" s="3"/>
      <c r="AW123" s="3"/>
      <c r="AX123" s="3" t="str">
        <f>IF(OR(K123="x",J119="x",L123="x",G123="x",H123="x",M123="x",N123="x"),"x","")</f>
        <v>x</v>
      </c>
      <c r="AY123" s="143" t="str">
        <f>IF(OR(K123="x",J119="x",L123="x",G123="x",H123="x",M123="x",N123="x"),"x","")</f>
        <v>x</v>
      </c>
      <c r="AZ123" s="3" t="str">
        <f>IF(OR(K123="x",J119="x",L123="x",G123="x",H123="x",M123="x"),"x","")</f>
        <v>x</v>
      </c>
      <c r="BA123" s="3" t="str">
        <f>IF(OR(K123="x",J119="x",H123="x"),"x","")</f>
        <v/>
      </c>
      <c r="BB123" s="3" t="str">
        <f t="shared" si="35"/>
        <v/>
      </c>
      <c r="BC123" s="3"/>
      <c r="BD123" s="3"/>
      <c r="BE123" s="182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205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50"/>
      <c r="CQ123" s="98">
        <f>IF(U123="","1",IF(U123="x","0",VLOOKUP(U123,'Risico-matrix'!$K$4:$M$107,3,)))</f>
        <v>0</v>
      </c>
      <c r="CR123" s="98">
        <f>IF(V123="","1",IF(V123="x","0",VLOOKUP(V123,'Risico-matrix'!$K$4:$M$107,3,)))</f>
        <v>3</v>
      </c>
      <c r="CS123" s="98" t="str">
        <f>IF(W123="","1",IF(W123="x","0",VLOOKUP(W123,'Risico-matrix'!$K$4:$M$107,3,)))</f>
        <v>1</v>
      </c>
      <c r="CT123" s="98" t="str">
        <f>IF(X123="","1",IF(X123="x","0",VLOOKUP(X123,'Risico-matrix'!$K$4:$M$107,3,)))</f>
        <v>1</v>
      </c>
      <c r="CU123" s="98" t="str">
        <f>IF(Y123="","1",IF(Y123="x","0",VLOOKUP(Y123,'Risico-matrix'!$K$4:$M$107,3,)))</f>
        <v>1</v>
      </c>
      <c r="CV123" s="98" t="str">
        <f>IF(Z123="","1",IF(Z123="x","0",VLOOKUP(Z123,'Risico-matrix'!$K$4:$M$107,3,)))</f>
        <v>1</v>
      </c>
      <c r="CW123" s="98" t="str">
        <f>IF(AA123="","1",IF(AA123="x","0",VLOOKUP(AA123,'Risico-matrix'!$K$4:$M$107,3,)))</f>
        <v>1</v>
      </c>
      <c r="CX123" s="98" t="str">
        <f>IF(AB123="","1",IF(AB123="x","0",VLOOKUP(AB123,'Risico-matrix'!$K$4:$M$107,3,)))</f>
        <v>1</v>
      </c>
      <c r="CY123" s="98" t="str">
        <f>IF(AC123="","1",IF(AC123="x","0",VLOOKUP(AC123,'Risico-matrix'!$K$4:$M$107,3,)))</f>
        <v>1</v>
      </c>
      <c r="CZ123" s="98" t="str">
        <f>IF(AD123="","1",IF(AD123="x","0",VLOOKUP(AD123,'Risico-matrix'!$K$4:$M$107,3,)))</f>
        <v>1</v>
      </c>
      <c r="DA123" s="1">
        <f t="shared" si="32"/>
        <v>11</v>
      </c>
    </row>
    <row r="124" spans="1:105" ht="25.5" hidden="1" x14ac:dyDescent="0.25">
      <c r="A124" s="46" t="s">
        <v>881</v>
      </c>
      <c r="B124" s="47" t="s">
        <v>882</v>
      </c>
      <c r="C124" s="47">
        <v>41913</v>
      </c>
      <c r="D124" s="3" t="s">
        <v>885</v>
      </c>
      <c r="E124" s="3"/>
      <c r="F124" s="3"/>
      <c r="G124" s="3" t="s">
        <v>862</v>
      </c>
      <c r="H124" s="3"/>
      <c r="I124" s="3"/>
      <c r="J124" s="3"/>
      <c r="K124" s="3"/>
      <c r="L124" s="3" t="s">
        <v>862</v>
      </c>
      <c r="M124" s="3" t="s">
        <v>862</v>
      </c>
      <c r="N124" s="3"/>
      <c r="O124" s="3" t="s">
        <v>88</v>
      </c>
      <c r="P124" s="3" t="s">
        <v>93</v>
      </c>
      <c r="Q124" s="3">
        <v>0.79</v>
      </c>
      <c r="R124" s="3" t="s">
        <v>880</v>
      </c>
      <c r="S124" s="3"/>
      <c r="T124" s="3" t="s">
        <v>883</v>
      </c>
      <c r="U124" s="3" t="s">
        <v>200</v>
      </c>
      <c r="V124" s="3" t="s">
        <v>137</v>
      </c>
      <c r="W124" s="3" t="s">
        <v>191</v>
      </c>
      <c r="X124" s="3" t="s">
        <v>215</v>
      </c>
      <c r="Y124" s="3" t="s">
        <v>1449</v>
      </c>
      <c r="Z124" s="3" t="s">
        <v>1449</v>
      </c>
      <c r="AA124" s="3" t="s">
        <v>1449</v>
      </c>
      <c r="AB124" s="3" t="s">
        <v>1449</v>
      </c>
      <c r="AC124" s="3" t="s">
        <v>1449</v>
      </c>
      <c r="AD124" s="3" t="s">
        <v>1449</v>
      </c>
      <c r="AE124" s="3"/>
      <c r="AF124" s="51" t="s">
        <v>1458</v>
      </c>
      <c r="AG124" s="3">
        <f t="shared" si="33"/>
        <v>23</v>
      </c>
      <c r="AH124" s="3"/>
      <c r="AI124" s="3"/>
      <c r="AJ124" s="3">
        <f t="shared" si="34"/>
        <v>0</v>
      </c>
      <c r="AK124" s="136"/>
      <c r="AL124" s="3" t="s">
        <v>95</v>
      </c>
      <c r="AM124" s="59">
        <f>Q124*AN124</f>
        <v>3.95</v>
      </c>
      <c r="AN124" s="42">
        <v>5</v>
      </c>
      <c r="AO124" s="3" t="s">
        <v>1614</v>
      </c>
      <c r="AP124" s="44"/>
      <c r="AQ124" s="44"/>
      <c r="AR124" s="49" t="s">
        <v>1621</v>
      </c>
      <c r="AS124" s="3"/>
      <c r="AT124" s="3"/>
      <c r="AU124" s="3"/>
      <c r="AV124" s="3"/>
      <c r="AW124" s="3"/>
      <c r="AX124" s="3" t="str">
        <f>IF(OR(K124="x",J120="x",L124="x",G124="x",H124="x",M124="x",N124="x"),"x","")</f>
        <v>x</v>
      </c>
      <c r="AY124" s="143" t="str">
        <f>IF(OR(K124="x",J120="x",L124="x",G124="x",H124="x",M124="x",N124="x"),"x","")</f>
        <v>x</v>
      </c>
      <c r="AZ124" s="3" t="str">
        <f>IF(OR(K124="x",J120="x",L124="x",G124="x",H124="x",M124="x"),"x","")</f>
        <v>x</v>
      </c>
      <c r="BA124" s="3" t="str">
        <f>IF(OR(K124="x",J120="x",H124="x"),"x","")</f>
        <v/>
      </c>
      <c r="BB124" s="3" t="str">
        <f t="shared" si="35"/>
        <v/>
      </c>
      <c r="BC124" s="3"/>
      <c r="BD124" s="3"/>
      <c r="BE124" s="182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205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50"/>
      <c r="CQ124" s="98">
        <f>IF(U124="","1",IF(U124="x","0",VLOOKUP(U124,'Risico-matrix'!$K$4:$M$107,3,)))</f>
        <v>3</v>
      </c>
      <c r="CR124" s="98">
        <f>IF(V124="","1",IF(V124="x","0",VLOOKUP(V124,'Risico-matrix'!$K$4:$M$107,3,)))</f>
        <v>0</v>
      </c>
      <c r="CS124" s="98">
        <f>IF(W124="","1",IF(W124="x","0",VLOOKUP(W124,'Risico-matrix'!$K$4:$M$107,3,)))</f>
        <v>7</v>
      </c>
      <c r="CT124" s="98">
        <f>IF(X124="","1",IF(X124="x","0",VLOOKUP(X124,'Risico-matrix'!$K$4:$M$107,3,)))</f>
        <v>7</v>
      </c>
      <c r="CU124" s="98" t="str">
        <f>IF(Y124="","1",IF(Y124="x","0",VLOOKUP(Y124,'Risico-matrix'!$K$4:$M$107,3,)))</f>
        <v>1</v>
      </c>
      <c r="CV124" s="98" t="str">
        <f>IF(Z124="","1",IF(Z124="x","0",VLOOKUP(Z124,'Risico-matrix'!$K$4:$M$107,3,)))</f>
        <v>1</v>
      </c>
      <c r="CW124" s="98" t="str">
        <f>IF(AA124="","1",IF(AA124="x","0",VLOOKUP(AA124,'Risico-matrix'!$K$4:$M$107,3,)))</f>
        <v>1</v>
      </c>
      <c r="CX124" s="98" t="str">
        <f>IF(AB124="","1",IF(AB124="x","0",VLOOKUP(AB124,'Risico-matrix'!$K$4:$M$107,3,)))</f>
        <v>1</v>
      </c>
      <c r="CY124" s="98" t="str">
        <f>IF(AC124="","1",IF(AC124="x","0",VLOOKUP(AC124,'Risico-matrix'!$K$4:$M$107,3,)))</f>
        <v>1</v>
      </c>
      <c r="CZ124" s="98" t="str">
        <f>IF(AD124="","1",IF(AD124="x","0",VLOOKUP(AD124,'Risico-matrix'!$K$4:$M$107,3,)))</f>
        <v>1</v>
      </c>
      <c r="DA124" s="1">
        <f t="shared" si="32"/>
        <v>23</v>
      </c>
    </row>
    <row r="125" spans="1:105" hidden="1" x14ac:dyDescent="0.25">
      <c r="A125" s="46" t="s">
        <v>881</v>
      </c>
      <c r="B125" s="47" t="s">
        <v>882</v>
      </c>
      <c r="C125" s="47">
        <v>41913</v>
      </c>
      <c r="D125" s="3" t="s">
        <v>885</v>
      </c>
      <c r="E125" s="3"/>
      <c r="F125" s="3"/>
      <c r="G125" s="3" t="s">
        <v>862</v>
      </c>
      <c r="H125" s="3"/>
      <c r="I125" s="3"/>
      <c r="J125" s="3"/>
      <c r="K125" s="3"/>
      <c r="L125" s="3" t="s">
        <v>862</v>
      </c>
      <c r="M125" s="3" t="s">
        <v>862</v>
      </c>
      <c r="N125" s="3"/>
      <c r="O125" s="3" t="s">
        <v>88</v>
      </c>
      <c r="P125" s="3" t="s">
        <v>93</v>
      </c>
      <c r="Q125" s="3">
        <v>0.79</v>
      </c>
      <c r="R125" s="3" t="s">
        <v>880</v>
      </c>
      <c r="S125" s="48"/>
      <c r="T125" s="3" t="s">
        <v>883</v>
      </c>
      <c r="U125" s="3" t="s">
        <v>200</v>
      </c>
      <c r="V125" s="3" t="s">
        <v>137</v>
      </c>
      <c r="W125" s="3" t="s">
        <v>191</v>
      </c>
      <c r="X125" s="3" t="s">
        <v>215</v>
      </c>
      <c r="Y125" s="3" t="s">
        <v>1449</v>
      </c>
      <c r="Z125" s="3" t="s">
        <v>1449</v>
      </c>
      <c r="AA125" s="3" t="s">
        <v>1449</v>
      </c>
      <c r="AB125" s="3" t="s">
        <v>1449</v>
      </c>
      <c r="AC125" s="3" t="s">
        <v>1449</v>
      </c>
      <c r="AD125" s="3" t="s">
        <v>1449</v>
      </c>
      <c r="AE125" s="3"/>
      <c r="AF125" s="49" t="s">
        <v>1458</v>
      </c>
      <c r="AG125" s="3">
        <f t="shared" si="33"/>
        <v>23</v>
      </c>
      <c r="AH125" s="3"/>
      <c r="AI125" s="3"/>
      <c r="AJ125" s="3">
        <f t="shared" si="34"/>
        <v>0</v>
      </c>
      <c r="AK125" s="136"/>
      <c r="AL125" s="3" t="s">
        <v>95</v>
      </c>
      <c r="AM125" s="59"/>
      <c r="AN125" s="42">
        <v>5</v>
      </c>
      <c r="AO125" s="3" t="s">
        <v>1621</v>
      </c>
      <c r="AP125" s="44"/>
      <c r="AQ125" s="44"/>
      <c r="AR125" s="49" t="s">
        <v>1621</v>
      </c>
      <c r="AS125" s="3"/>
      <c r="AT125" s="3"/>
      <c r="AU125" s="3"/>
      <c r="AV125" s="3"/>
      <c r="AW125" s="3"/>
      <c r="AX125" s="3" t="str">
        <f>IF(OR(K125="x",J121="x",L125="x",G125="x",H125="x",M125="x",N125="x"),"x","")</f>
        <v>x</v>
      </c>
      <c r="AY125" s="143" t="str">
        <f>IF(OR(K125="x",J121="x",L125="x",G125="x",H125="x",M125="x",N125="x"),"x","")</f>
        <v>x</v>
      </c>
      <c r="AZ125" s="3" t="str">
        <f>IF(OR(K125="x",J121="x",L125="x",G125="x",H125="x",M125="x"),"x","")</f>
        <v>x</v>
      </c>
      <c r="BA125" s="3" t="str">
        <f>IF(OR(K125="x",J121="x",H125="x"),"x","")</f>
        <v/>
      </c>
      <c r="BB125" s="3" t="str">
        <f t="shared" si="35"/>
        <v/>
      </c>
      <c r="BC125" s="3"/>
      <c r="BD125" s="3"/>
      <c r="BE125" s="182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205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50"/>
      <c r="CQ125" s="98">
        <f>IF(U125="","1",IF(U125="x","0",VLOOKUP(U125,'Risico-matrix'!$K$4:$M$107,3,)))</f>
        <v>3</v>
      </c>
      <c r="CR125" s="98">
        <f>IF(V125="","1",IF(V125="x","0",VLOOKUP(V125,'Risico-matrix'!$K$4:$M$107,3,)))</f>
        <v>0</v>
      </c>
      <c r="CS125" s="98">
        <f>IF(W125="","1",IF(W125="x","0",VLOOKUP(W125,'Risico-matrix'!$K$4:$M$107,3,)))</f>
        <v>7</v>
      </c>
      <c r="CT125" s="98">
        <f>IF(X125="","1",IF(X125="x","0",VLOOKUP(X125,'Risico-matrix'!$K$4:$M$107,3,)))</f>
        <v>7</v>
      </c>
      <c r="CU125" s="98" t="str">
        <f>IF(Y125="","1",IF(Y125="x","0",VLOOKUP(Y125,'Risico-matrix'!$K$4:$M$107,3,)))</f>
        <v>1</v>
      </c>
      <c r="CV125" s="98" t="str">
        <f>IF(Z125="","1",IF(Z125="x","0",VLOOKUP(Z125,'Risico-matrix'!$K$4:$M$107,3,)))</f>
        <v>1</v>
      </c>
      <c r="CW125" s="98" t="str">
        <f>IF(AA125="","1",IF(AA125="x","0",VLOOKUP(AA125,'Risico-matrix'!$K$4:$M$107,3,)))</f>
        <v>1</v>
      </c>
      <c r="CX125" s="98" t="str">
        <f>IF(AB125="","1",IF(AB125="x","0",VLOOKUP(AB125,'Risico-matrix'!$K$4:$M$107,3,)))</f>
        <v>1</v>
      </c>
      <c r="CY125" s="98" t="str">
        <f>IF(AC125="","1",IF(AC125="x","0",VLOOKUP(AC125,'Risico-matrix'!$K$4:$M$107,3,)))</f>
        <v>1</v>
      </c>
      <c r="CZ125" s="98" t="str">
        <f>IF(AD125="","1",IF(AD125="x","0",VLOOKUP(AD125,'Risico-matrix'!$K$4:$M$107,3,)))</f>
        <v>1</v>
      </c>
      <c r="DA125" s="1">
        <f t="shared" si="32"/>
        <v>23</v>
      </c>
    </row>
    <row r="126" spans="1:105" hidden="1" x14ac:dyDescent="0.25">
      <c r="A126" s="46" t="s">
        <v>899</v>
      </c>
      <c r="B126" s="47">
        <v>100983</v>
      </c>
      <c r="C126" s="47">
        <v>42556</v>
      </c>
      <c r="D126" s="3" t="s">
        <v>900</v>
      </c>
      <c r="E126" s="3"/>
      <c r="F126" s="3"/>
      <c r="G126" s="3" t="s">
        <v>862</v>
      </c>
      <c r="H126" s="3"/>
      <c r="I126" s="3"/>
      <c r="J126" s="3"/>
      <c r="K126" s="3"/>
      <c r="L126" s="3" t="s">
        <v>862</v>
      </c>
      <c r="M126" s="3"/>
      <c r="N126" s="3"/>
      <c r="O126" s="3" t="s">
        <v>88</v>
      </c>
      <c r="P126" s="3" t="s">
        <v>93</v>
      </c>
      <c r="Q126" s="3" t="s">
        <v>901</v>
      </c>
      <c r="R126" s="3">
        <v>7</v>
      </c>
      <c r="S126" s="62">
        <v>78.3</v>
      </c>
      <c r="T126" s="62">
        <v>12</v>
      </c>
      <c r="U126" s="62" t="s">
        <v>137</v>
      </c>
      <c r="V126" s="62" t="s">
        <v>200</v>
      </c>
      <c r="W126" s="62" t="s">
        <v>1449</v>
      </c>
      <c r="X126" s="62" t="s">
        <v>1449</v>
      </c>
      <c r="Y126" s="62" t="s">
        <v>1449</v>
      </c>
      <c r="Z126" s="62" t="s">
        <v>1449</v>
      </c>
      <c r="AA126" s="62" t="s">
        <v>1449</v>
      </c>
      <c r="AB126" s="62" t="s">
        <v>1449</v>
      </c>
      <c r="AC126" s="62" t="s">
        <v>1449</v>
      </c>
      <c r="AD126" s="62" t="s">
        <v>1449</v>
      </c>
      <c r="AE126" s="3"/>
      <c r="AF126" s="51" t="s">
        <v>1462</v>
      </c>
      <c r="AG126" s="3">
        <f t="shared" si="33"/>
        <v>11</v>
      </c>
      <c r="AH126" s="3"/>
      <c r="AI126" s="3"/>
      <c r="AJ126" s="3">
        <f t="shared" si="34"/>
        <v>0</v>
      </c>
      <c r="AK126" s="136"/>
      <c r="AL126" s="3" t="s">
        <v>95</v>
      </c>
      <c r="AM126" s="59" t="e">
        <f>Q126*AN126</f>
        <v>#VALUE!</v>
      </c>
      <c r="AN126" s="42"/>
      <c r="AO126" s="3" t="s">
        <v>1614</v>
      </c>
      <c r="AP126" s="44"/>
      <c r="AQ126" s="44"/>
      <c r="AR126" s="49" t="s">
        <v>1621</v>
      </c>
      <c r="AS126" s="3"/>
      <c r="AT126" s="3"/>
      <c r="AU126" s="3"/>
      <c r="AV126" s="3"/>
      <c r="AW126" s="3"/>
      <c r="AX126" s="3" t="e">
        <f>IF(OR(K126="x",#REF!="x",L126="x",G126="x",H126="x",M126="x",N126="x"),"x","")</f>
        <v>#REF!</v>
      </c>
      <c r="AY126" s="143" t="e">
        <f>IF(OR(K126="x",#REF!="x",L126="x",G126="x",H126="x",M126="x",N126="x"),"x","")</f>
        <v>#REF!</v>
      </c>
      <c r="AZ126" s="3" t="e">
        <f>IF(OR(K126="x",#REF!="x",L126="x",G126="x",H126="x",M126="x"),"x","")</f>
        <v>#REF!</v>
      </c>
      <c r="BA126" s="3" t="e">
        <f>IF(OR(K126="x",#REF!="x",H126="x"),"x","")</f>
        <v>#REF!</v>
      </c>
      <c r="BB126" s="3" t="str">
        <f t="shared" si="35"/>
        <v/>
      </c>
      <c r="BC126" s="3"/>
      <c r="BD126" s="3"/>
      <c r="BE126" s="182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205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50"/>
      <c r="CQ126" s="98">
        <f>IF(U126="","1",IF(U126="x","0",VLOOKUP(U126,'Risico-matrix'!$K$4:$M$107,3,)))</f>
        <v>0</v>
      </c>
      <c r="CR126" s="98">
        <f>IF(V126="","1",IF(V126="x","0",VLOOKUP(V126,'Risico-matrix'!$K$4:$M$107,3,)))</f>
        <v>3</v>
      </c>
      <c r="CS126" s="98" t="str">
        <f>IF(W126="","1",IF(W126="x","0",VLOOKUP(W126,'Risico-matrix'!$K$4:$M$107,3,)))</f>
        <v>1</v>
      </c>
      <c r="CT126" s="98" t="str">
        <f>IF(X126="","1",IF(X126="x","0",VLOOKUP(X126,'Risico-matrix'!$K$4:$M$107,3,)))</f>
        <v>1</v>
      </c>
      <c r="CU126" s="98" t="str">
        <f>IF(Y126="","1",IF(Y126="x","0",VLOOKUP(Y126,'Risico-matrix'!$K$4:$M$107,3,)))</f>
        <v>1</v>
      </c>
      <c r="CV126" s="98" t="str">
        <f>IF(Z126="","1",IF(Z126="x","0",VLOOKUP(Z126,'Risico-matrix'!$K$4:$M$107,3,)))</f>
        <v>1</v>
      </c>
      <c r="CW126" s="98" t="str">
        <f>IF(AA126="","1",IF(AA126="x","0",VLOOKUP(AA126,'Risico-matrix'!$K$4:$M$107,3,)))</f>
        <v>1</v>
      </c>
      <c r="CX126" s="98" t="str">
        <f>IF(AB126="","1",IF(AB126="x","0",VLOOKUP(AB126,'Risico-matrix'!$K$4:$M$107,3,)))</f>
        <v>1</v>
      </c>
      <c r="CY126" s="98" t="str">
        <f>IF(AC126="","1",IF(AC126="x","0",VLOOKUP(AC126,'Risico-matrix'!$K$4:$M$107,3,)))</f>
        <v>1</v>
      </c>
      <c r="CZ126" s="98" t="str">
        <f>IF(AD126="","1",IF(AD126="x","0",VLOOKUP(AD126,'Risico-matrix'!$K$4:$M$107,3,)))</f>
        <v>1</v>
      </c>
      <c r="DA126" s="1">
        <f t="shared" si="32"/>
        <v>11</v>
      </c>
    </row>
    <row r="127" spans="1:105" hidden="1" x14ac:dyDescent="0.25">
      <c r="A127" s="46" t="s">
        <v>899</v>
      </c>
      <c r="B127" s="47">
        <v>100983</v>
      </c>
      <c r="C127" s="47">
        <v>42556</v>
      </c>
      <c r="D127" s="3" t="s">
        <v>900</v>
      </c>
      <c r="E127" s="3"/>
      <c r="F127" s="3"/>
      <c r="G127" s="3" t="s">
        <v>862</v>
      </c>
      <c r="H127" s="3"/>
      <c r="I127" s="3"/>
      <c r="J127" s="3"/>
      <c r="K127" s="3"/>
      <c r="L127" s="3" t="s">
        <v>862</v>
      </c>
      <c r="M127" s="3"/>
      <c r="N127" s="3"/>
      <c r="O127" s="3" t="s">
        <v>88</v>
      </c>
      <c r="P127" s="3" t="s">
        <v>93</v>
      </c>
      <c r="Q127" s="3" t="s">
        <v>901</v>
      </c>
      <c r="R127" s="3">
        <v>7</v>
      </c>
      <c r="S127" s="48">
        <v>78.3</v>
      </c>
      <c r="T127" s="3">
        <v>12</v>
      </c>
      <c r="U127" s="3" t="s">
        <v>137</v>
      </c>
      <c r="V127" s="3" t="s">
        <v>200</v>
      </c>
      <c r="W127" s="3" t="s">
        <v>1449</v>
      </c>
      <c r="X127" s="3" t="s">
        <v>1449</v>
      </c>
      <c r="Y127" s="3" t="s">
        <v>1449</v>
      </c>
      <c r="Z127" s="3" t="s">
        <v>1449</v>
      </c>
      <c r="AA127" s="3" t="s">
        <v>1449</v>
      </c>
      <c r="AB127" s="3" t="s">
        <v>1449</v>
      </c>
      <c r="AC127" s="3" t="s">
        <v>1449</v>
      </c>
      <c r="AD127" s="3" t="s">
        <v>1449</v>
      </c>
      <c r="AE127" s="3"/>
      <c r="AF127" s="49" t="s">
        <v>1462</v>
      </c>
      <c r="AG127" s="3">
        <f t="shared" si="33"/>
        <v>11</v>
      </c>
      <c r="AH127" s="3"/>
      <c r="AI127" s="3"/>
      <c r="AJ127" s="3">
        <f t="shared" si="34"/>
        <v>0</v>
      </c>
      <c r="AK127" s="136"/>
      <c r="AL127" s="3" t="s">
        <v>95</v>
      </c>
      <c r="AM127" s="59"/>
      <c r="AN127" s="42">
        <v>5</v>
      </c>
      <c r="AO127" s="3" t="s">
        <v>1621</v>
      </c>
      <c r="AP127" s="44"/>
      <c r="AQ127" s="44"/>
      <c r="AR127" s="49" t="s">
        <v>1621</v>
      </c>
      <c r="AS127" s="3"/>
      <c r="AT127" s="3"/>
      <c r="AU127" s="3"/>
      <c r="AV127" s="3"/>
      <c r="AW127" s="3"/>
      <c r="AX127" s="3" t="str">
        <f>IF(OR(K127="x",J123="x",L127="x",G127="x",H127="x",M127="x",N127="x"),"x","")</f>
        <v>x</v>
      </c>
      <c r="AY127" s="143" t="str">
        <f>IF(OR(K127="x",J123="x",L127="x",G127="x",H127="x",M127="x",N127="x"),"x","")</f>
        <v>x</v>
      </c>
      <c r="AZ127" s="3" t="str">
        <f>IF(OR(K127="x",J123="x",L127="x",G127="x",H127="x",M127="x"),"x","")</f>
        <v>x</v>
      </c>
      <c r="BA127" s="3" t="str">
        <f>IF(OR(K127="x",J123="x",H127="x"),"x","")</f>
        <v/>
      </c>
      <c r="BB127" s="3" t="str">
        <f t="shared" si="35"/>
        <v/>
      </c>
      <c r="BC127" s="3"/>
      <c r="BD127" s="3"/>
      <c r="BE127" s="182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205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50"/>
      <c r="CQ127" s="98">
        <f>IF(U127="","1",IF(U127="x","0",VLOOKUP(U127,'Risico-matrix'!$K$4:$M$107,3,)))</f>
        <v>0</v>
      </c>
      <c r="CR127" s="98">
        <f>IF(V127="","1",IF(V127="x","0",VLOOKUP(V127,'Risico-matrix'!$K$4:$M$107,3,)))</f>
        <v>3</v>
      </c>
      <c r="CS127" s="98" t="str">
        <f>IF(W127="","1",IF(W127="x","0",VLOOKUP(W127,'Risico-matrix'!$K$4:$M$107,3,)))</f>
        <v>1</v>
      </c>
      <c r="CT127" s="98" t="str">
        <f>IF(X127="","1",IF(X127="x","0",VLOOKUP(X127,'Risico-matrix'!$K$4:$M$107,3,)))</f>
        <v>1</v>
      </c>
      <c r="CU127" s="98" t="str">
        <f>IF(Y127="","1",IF(Y127="x","0",VLOOKUP(Y127,'Risico-matrix'!$K$4:$M$107,3,)))</f>
        <v>1</v>
      </c>
      <c r="CV127" s="98" t="str">
        <f>IF(Z127="","1",IF(Z127="x","0",VLOOKUP(Z127,'Risico-matrix'!$K$4:$M$107,3,)))</f>
        <v>1</v>
      </c>
      <c r="CW127" s="98" t="str">
        <f>IF(AA127="","1",IF(AA127="x","0",VLOOKUP(AA127,'Risico-matrix'!$K$4:$M$107,3,)))</f>
        <v>1</v>
      </c>
      <c r="CX127" s="98" t="str">
        <f>IF(AB127="","1",IF(AB127="x","0",VLOOKUP(AB127,'Risico-matrix'!$K$4:$M$107,3,)))</f>
        <v>1</v>
      </c>
      <c r="CY127" s="98" t="str">
        <f>IF(AC127="","1",IF(AC127="x","0",VLOOKUP(AC127,'Risico-matrix'!$K$4:$M$107,3,)))</f>
        <v>1</v>
      </c>
      <c r="CZ127" s="98" t="str">
        <f>IF(AD127="","1",IF(AD127="x","0",VLOOKUP(AD127,'Risico-matrix'!$K$4:$M$107,3,)))</f>
        <v>1</v>
      </c>
      <c r="DA127" s="1">
        <f t="shared" si="32"/>
        <v>11</v>
      </c>
    </row>
    <row r="128" spans="1:105" hidden="1" x14ac:dyDescent="0.25">
      <c r="A128" s="46" t="s">
        <v>867</v>
      </c>
      <c r="B128" s="47"/>
      <c r="C128" s="47">
        <v>41627</v>
      </c>
      <c r="D128" s="3" t="s">
        <v>865</v>
      </c>
      <c r="E128" s="3"/>
      <c r="F128" s="3"/>
      <c r="G128" s="3" t="s">
        <v>862</v>
      </c>
      <c r="H128" s="3"/>
      <c r="I128" s="3"/>
      <c r="J128" s="3"/>
      <c r="K128" s="3"/>
      <c r="L128" s="3" t="s">
        <v>862</v>
      </c>
      <c r="M128" s="3"/>
      <c r="N128" s="3"/>
      <c r="O128" s="3" t="s">
        <v>88</v>
      </c>
      <c r="P128" s="3" t="s">
        <v>93</v>
      </c>
      <c r="Q128" s="3" t="s">
        <v>868</v>
      </c>
      <c r="R128" s="3" t="s">
        <v>868</v>
      </c>
      <c r="S128" s="3"/>
      <c r="T128" s="48">
        <v>13</v>
      </c>
      <c r="U128" s="3" t="s">
        <v>137</v>
      </c>
      <c r="V128" s="3" t="s">
        <v>200</v>
      </c>
      <c r="W128" s="3" t="s">
        <v>1449</v>
      </c>
      <c r="X128" s="3" t="s">
        <v>1449</v>
      </c>
      <c r="Y128" s="3" t="s">
        <v>1449</v>
      </c>
      <c r="Z128" s="3" t="s">
        <v>1449</v>
      </c>
      <c r="AA128" s="3" t="s">
        <v>1449</v>
      </c>
      <c r="AB128" s="3" t="s">
        <v>1449</v>
      </c>
      <c r="AC128" s="3" t="s">
        <v>1449</v>
      </c>
      <c r="AD128" s="3" t="s">
        <v>1449</v>
      </c>
      <c r="AE128" s="3"/>
      <c r="AF128" s="51" t="s">
        <v>1454</v>
      </c>
      <c r="AG128" s="3">
        <f t="shared" si="33"/>
        <v>11</v>
      </c>
      <c r="AH128" s="3"/>
      <c r="AI128" s="3"/>
      <c r="AJ128" s="3">
        <f t="shared" si="34"/>
        <v>0</v>
      </c>
      <c r="AK128" s="136"/>
      <c r="AL128" s="3" t="s">
        <v>95</v>
      </c>
      <c r="AM128" s="59" t="e">
        <f>Q128*AN128</f>
        <v>#VALUE!</v>
      </c>
      <c r="AN128" s="42">
        <v>5</v>
      </c>
      <c r="AO128" s="3" t="s">
        <v>1613</v>
      </c>
      <c r="AP128" s="42"/>
      <c r="AQ128" s="42"/>
      <c r="AR128" s="49" t="s">
        <v>1613</v>
      </c>
      <c r="AS128" s="3"/>
      <c r="AT128" s="3"/>
      <c r="AU128" s="3"/>
      <c r="AV128" s="3"/>
      <c r="AW128" s="3"/>
      <c r="AX128" s="3" t="str">
        <f>IF(OR(K128="x",J125="x",L128="x",G128="x",H128="x",M128="x",N128="x"),"x","")</f>
        <v>x</v>
      </c>
      <c r="AY128" s="143" t="str">
        <f>IF(OR(K128="x",J125="x",L128="x",G128="x",H128="x",M128="x",N128="x"),"x","")</f>
        <v>x</v>
      </c>
      <c r="AZ128" s="3" t="str">
        <f>IF(OR(K128="x",J125="x",L128="x",G128="x",H128="x",M128="x"),"x","")</f>
        <v>x</v>
      </c>
      <c r="BA128" s="3" t="str">
        <f>IF(OR(K128="x",J125="x",H128="x"),"x","")</f>
        <v/>
      </c>
      <c r="BB128" s="3" t="str">
        <f t="shared" si="35"/>
        <v/>
      </c>
      <c r="BC128" s="3"/>
      <c r="BD128" s="3"/>
      <c r="BE128" s="182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205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50"/>
      <c r="CQ128" s="98">
        <f>IF(U128="","1",IF(U128="x","0",VLOOKUP(U128,'Risico-matrix'!$K$4:$M$107,3,)))</f>
        <v>0</v>
      </c>
      <c r="CR128" s="98">
        <f>IF(V128="","1",IF(V128="x","0",VLOOKUP(V128,'Risico-matrix'!$K$4:$M$107,3,)))</f>
        <v>3</v>
      </c>
      <c r="CS128" s="98" t="str">
        <f>IF(W128="","1",IF(W128="x","0",VLOOKUP(W128,'Risico-matrix'!$K$4:$M$107,3,)))</f>
        <v>1</v>
      </c>
      <c r="CT128" s="98" t="str">
        <f>IF(X128="","1",IF(X128="x","0",VLOOKUP(X128,'Risico-matrix'!$K$4:$M$107,3,)))</f>
        <v>1</v>
      </c>
      <c r="CU128" s="98" t="str">
        <f>IF(Y128="","1",IF(Y128="x","0",VLOOKUP(Y128,'Risico-matrix'!$K$4:$M$107,3,)))</f>
        <v>1</v>
      </c>
      <c r="CV128" s="98" t="str">
        <f>IF(Z128="","1",IF(Z128="x","0",VLOOKUP(Z128,'Risico-matrix'!$K$4:$M$107,3,)))</f>
        <v>1</v>
      </c>
      <c r="CW128" s="98" t="str">
        <f>IF(AA128="","1",IF(AA128="x","0",VLOOKUP(AA128,'Risico-matrix'!$K$4:$M$107,3,)))</f>
        <v>1</v>
      </c>
      <c r="CX128" s="98" t="str">
        <f>IF(AB128="","1",IF(AB128="x","0",VLOOKUP(AB128,'Risico-matrix'!$K$4:$M$107,3,)))</f>
        <v>1</v>
      </c>
      <c r="CY128" s="98" t="str">
        <f>IF(AC128="","1",IF(AC128="x","0",VLOOKUP(AC128,'Risico-matrix'!$K$4:$M$107,3,)))</f>
        <v>1</v>
      </c>
      <c r="CZ128" s="98" t="str">
        <f>IF(AD128="","1",IF(AD128="x","0",VLOOKUP(AD128,'Risico-matrix'!$K$4:$M$107,3,)))</f>
        <v>1</v>
      </c>
      <c r="DA128" s="1">
        <f t="shared" si="32"/>
        <v>11</v>
      </c>
    </row>
    <row r="129" spans="1:105" hidden="1" x14ac:dyDescent="0.25">
      <c r="A129" s="46" t="s">
        <v>867</v>
      </c>
      <c r="B129" s="47"/>
      <c r="C129" s="47">
        <v>41627</v>
      </c>
      <c r="D129" s="3" t="s">
        <v>896</v>
      </c>
      <c r="E129" s="3"/>
      <c r="F129" s="3"/>
      <c r="G129" s="3" t="s">
        <v>862</v>
      </c>
      <c r="H129" s="3"/>
      <c r="I129" s="3"/>
      <c r="J129" s="3"/>
      <c r="K129" s="3"/>
      <c r="L129" s="3" t="s">
        <v>862</v>
      </c>
      <c r="M129" s="3"/>
      <c r="N129" s="3"/>
      <c r="O129" s="3" t="s">
        <v>88</v>
      </c>
      <c r="P129" s="3" t="s">
        <v>93</v>
      </c>
      <c r="Q129" s="3" t="s">
        <v>868</v>
      </c>
      <c r="R129" s="3" t="s">
        <v>868</v>
      </c>
      <c r="S129" s="3"/>
      <c r="T129" s="3">
        <v>13</v>
      </c>
      <c r="U129" s="3" t="s">
        <v>137</v>
      </c>
      <c r="V129" s="3" t="s">
        <v>200</v>
      </c>
      <c r="W129" s="3" t="s">
        <v>1449</v>
      </c>
      <c r="X129" s="3" t="s">
        <v>1449</v>
      </c>
      <c r="Y129" s="3" t="s">
        <v>1449</v>
      </c>
      <c r="Z129" s="3" t="s">
        <v>1449</v>
      </c>
      <c r="AA129" s="3" t="s">
        <v>1449</v>
      </c>
      <c r="AB129" s="3" t="s">
        <v>1449</v>
      </c>
      <c r="AC129" s="3" t="s">
        <v>1449</v>
      </c>
      <c r="AD129" s="3" t="s">
        <v>1449</v>
      </c>
      <c r="AE129" s="3"/>
      <c r="AF129" s="51" t="s">
        <v>1454</v>
      </c>
      <c r="AG129" s="3">
        <f t="shared" si="33"/>
        <v>11</v>
      </c>
      <c r="AH129" s="3"/>
      <c r="AI129" s="3"/>
      <c r="AJ129" s="3">
        <f t="shared" si="34"/>
        <v>0</v>
      </c>
      <c r="AK129" s="136"/>
      <c r="AL129" s="3" t="s">
        <v>95</v>
      </c>
      <c r="AM129" s="59" t="e">
        <f>Q129*AN129</f>
        <v>#VALUE!</v>
      </c>
      <c r="AN129" s="42">
        <v>0.1</v>
      </c>
      <c r="AO129" s="3" t="s">
        <v>1614</v>
      </c>
      <c r="AP129" s="44"/>
      <c r="AQ129" s="44"/>
      <c r="AR129" s="49"/>
      <c r="AS129" s="3"/>
      <c r="AT129" s="3"/>
      <c r="AU129" s="3"/>
      <c r="AV129" s="3"/>
      <c r="AW129" s="3"/>
      <c r="AX129" s="3" t="str">
        <f>IF(OR(K129="x",J126="x",L129="x",G129="x",H129="x",M129="x",N129="x"),"x","")</f>
        <v>x</v>
      </c>
      <c r="AY129" s="143" t="str">
        <f>IF(OR(K129="x",J126="x",L129="x",G129="x",H129="x",M129="x",N129="x"),"x","")</f>
        <v>x</v>
      </c>
      <c r="AZ129" s="3" t="str">
        <f>IF(OR(K129="x",J126="x",L129="x",G129="x",H129="x",M129="x"),"x","")</f>
        <v>x</v>
      </c>
      <c r="BA129" s="3" t="str">
        <f>IF(OR(K129="x",J126="x",H129="x"),"x","")</f>
        <v/>
      </c>
      <c r="BB129" s="3" t="str">
        <f t="shared" si="35"/>
        <v/>
      </c>
      <c r="BC129" s="3"/>
      <c r="BD129" s="3"/>
      <c r="BE129" s="182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205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50"/>
      <c r="CQ129" s="98">
        <f>IF(U129="","1",IF(U129="x","0",VLOOKUP(U129,'Risico-matrix'!$K$4:$M$107,3,)))</f>
        <v>0</v>
      </c>
      <c r="CR129" s="98">
        <f>IF(V129="","1",IF(V129="x","0",VLOOKUP(V129,'Risico-matrix'!$K$4:$M$107,3,)))</f>
        <v>3</v>
      </c>
      <c r="CS129" s="98" t="str">
        <f>IF(W129="","1",IF(W129="x","0",VLOOKUP(W129,'Risico-matrix'!$K$4:$M$107,3,)))</f>
        <v>1</v>
      </c>
      <c r="CT129" s="98" t="str">
        <f>IF(X129="","1",IF(X129="x","0",VLOOKUP(X129,'Risico-matrix'!$K$4:$M$107,3,)))</f>
        <v>1</v>
      </c>
      <c r="CU129" s="98" t="str">
        <f>IF(Y129="","1",IF(Y129="x","0",VLOOKUP(Y129,'Risico-matrix'!$K$4:$M$107,3,)))</f>
        <v>1</v>
      </c>
      <c r="CV129" s="98" t="str">
        <f>IF(Z129="","1",IF(Z129="x","0",VLOOKUP(Z129,'Risico-matrix'!$K$4:$M$107,3,)))</f>
        <v>1</v>
      </c>
      <c r="CW129" s="98" t="str">
        <f>IF(AA129="","1",IF(AA129="x","0",VLOOKUP(AA129,'Risico-matrix'!$K$4:$M$107,3,)))</f>
        <v>1</v>
      </c>
      <c r="CX129" s="98" t="str">
        <f>IF(AB129="","1",IF(AB129="x","0",VLOOKUP(AB129,'Risico-matrix'!$K$4:$M$107,3,)))</f>
        <v>1</v>
      </c>
      <c r="CY129" s="98" t="str">
        <f>IF(AC129="","1",IF(AC129="x","0",VLOOKUP(AC129,'Risico-matrix'!$K$4:$M$107,3,)))</f>
        <v>1</v>
      </c>
      <c r="CZ129" s="98" t="str">
        <f>IF(AD129="","1",IF(AD129="x","0",VLOOKUP(AD129,'Risico-matrix'!$K$4:$M$107,3,)))</f>
        <v>1</v>
      </c>
      <c r="DA129" s="1">
        <f t="shared" si="32"/>
        <v>11</v>
      </c>
    </row>
    <row r="130" spans="1:105" hidden="1" x14ac:dyDescent="0.25">
      <c r="A130" s="46" t="s">
        <v>867</v>
      </c>
      <c r="B130" s="47"/>
      <c r="C130" s="47">
        <v>41627</v>
      </c>
      <c r="D130" s="3" t="s">
        <v>896</v>
      </c>
      <c r="E130" s="3"/>
      <c r="F130" s="3"/>
      <c r="G130" s="3" t="s">
        <v>862</v>
      </c>
      <c r="H130" s="3"/>
      <c r="I130" s="3"/>
      <c r="J130" s="3"/>
      <c r="K130" s="3"/>
      <c r="L130" s="3" t="s">
        <v>862</v>
      </c>
      <c r="M130" s="3"/>
      <c r="N130" s="3"/>
      <c r="O130" s="3" t="s">
        <v>88</v>
      </c>
      <c r="P130" s="3" t="s">
        <v>93</v>
      </c>
      <c r="Q130" s="3" t="s">
        <v>868</v>
      </c>
      <c r="R130" s="3" t="s">
        <v>868</v>
      </c>
      <c r="S130" s="48"/>
      <c r="T130" s="3">
        <v>13</v>
      </c>
      <c r="U130" s="3" t="s">
        <v>137</v>
      </c>
      <c r="V130" s="3" t="s">
        <v>200</v>
      </c>
      <c r="W130" s="3" t="s">
        <v>1449</v>
      </c>
      <c r="X130" s="3" t="s">
        <v>1449</v>
      </c>
      <c r="Y130" s="3" t="s">
        <v>1449</v>
      </c>
      <c r="Z130" s="3" t="s">
        <v>1449</v>
      </c>
      <c r="AA130" s="3" t="s">
        <v>1449</v>
      </c>
      <c r="AB130" s="3" t="s">
        <v>1449</v>
      </c>
      <c r="AC130" s="3" t="s">
        <v>1449</v>
      </c>
      <c r="AD130" s="3" t="s">
        <v>1449</v>
      </c>
      <c r="AE130" s="3"/>
      <c r="AF130" s="49" t="s">
        <v>1454</v>
      </c>
      <c r="AG130" s="3">
        <f t="shared" si="33"/>
        <v>11</v>
      </c>
      <c r="AH130" s="3"/>
      <c r="AI130" s="3"/>
      <c r="AJ130" s="3">
        <f t="shared" si="34"/>
        <v>0</v>
      </c>
      <c r="AK130" s="136"/>
      <c r="AL130" s="3" t="s">
        <v>95</v>
      </c>
      <c r="AM130" s="59"/>
      <c r="AN130" s="42">
        <v>0.1</v>
      </c>
      <c r="AO130" s="3" t="s">
        <v>1624</v>
      </c>
      <c r="AP130" s="44"/>
      <c r="AQ130" s="44"/>
      <c r="AR130" s="49"/>
      <c r="AS130" s="3"/>
      <c r="AT130" s="3"/>
      <c r="AU130" s="3"/>
      <c r="AV130" s="3"/>
      <c r="AW130" s="3"/>
      <c r="AX130" s="3" t="e">
        <f>IF(OR(K130="x",#REF!="x",L130="x",G130="x",H130="x",M130="x",N130="x"),"x","")</f>
        <v>#REF!</v>
      </c>
      <c r="AY130" s="143" t="e">
        <f>IF(OR(K130="x",#REF!="x",L130="x",G130="x",H130="x",M130="x",N130="x"),"x","")</f>
        <v>#REF!</v>
      </c>
      <c r="AZ130" s="3" t="e">
        <f>IF(OR(K130="x",#REF!="x",L130="x",G130="x",H130="x",M130="x"),"x","")</f>
        <v>#REF!</v>
      </c>
      <c r="BA130" s="3" t="e">
        <f>IF(OR(K130="x",#REF!="x",H130="x"),"x","")</f>
        <v>#REF!</v>
      </c>
      <c r="BB130" s="3" t="str">
        <f t="shared" si="35"/>
        <v/>
      </c>
      <c r="BC130" s="3"/>
      <c r="BD130" s="3"/>
      <c r="BE130" s="182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205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50"/>
      <c r="CQ130" s="98">
        <f>IF(U130="","1",IF(U130="x","0",VLOOKUP(U130,'Risico-matrix'!$K$4:$M$107,3,)))</f>
        <v>0</v>
      </c>
      <c r="CR130" s="98">
        <f>IF(V130="","1",IF(V130="x","0",VLOOKUP(V130,'Risico-matrix'!$K$4:$M$107,3,)))</f>
        <v>3</v>
      </c>
      <c r="CS130" s="98" t="str">
        <f>IF(W130="","1",IF(W130="x","0",VLOOKUP(W130,'Risico-matrix'!$K$4:$M$107,3,)))</f>
        <v>1</v>
      </c>
      <c r="CT130" s="98" t="str">
        <f>IF(X130="","1",IF(X130="x","0",VLOOKUP(X130,'Risico-matrix'!$K$4:$M$107,3,)))</f>
        <v>1</v>
      </c>
      <c r="CU130" s="98" t="str">
        <f>IF(Y130="","1",IF(Y130="x","0",VLOOKUP(Y130,'Risico-matrix'!$K$4:$M$107,3,)))</f>
        <v>1</v>
      </c>
      <c r="CV130" s="98" t="str">
        <f>IF(Z130="","1",IF(Z130="x","0",VLOOKUP(Z130,'Risico-matrix'!$K$4:$M$107,3,)))</f>
        <v>1</v>
      </c>
      <c r="CW130" s="98" t="str">
        <f>IF(AA130="","1",IF(AA130="x","0",VLOOKUP(AA130,'Risico-matrix'!$K$4:$M$107,3,)))</f>
        <v>1</v>
      </c>
      <c r="CX130" s="98" t="str">
        <f>IF(AB130="","1",IF(AB130="x","0",VLOOKUP(AB130,'Risico-matrix'!$K$4:$M$107,3,)))</f>
        <v>1</v>
      </c>
      <c r="CY130" s="98" t="str">
        <f>IF(AC130="","1",IF(AC130="x","0",VLOOKUP(AC130,'Risico-matrix'!$K$4:$M$107,3,)))</f>
        <v>1</v>
      </c>
      <c r="CZ130" s="98" t="str">
        <f>IF(AD130="","1",IF(AD130="x","0",VLOOKUP(AD130,'Risico-matrix'!$K$4:$M$107,3,)))</f>
        <v>1</v>
      </c>
      <c r="DA130" s="1">
        <f t="shared" si="32"/>
        <v>11</v>
      </c>
    </row>
    <row r="131" spans="1:105" hidden="1" x14ac:dyDescent="0.25">
      <c r="A131" s="46" t="s">
        <v>867</v>
      </c>
      <c r="B131" s="47"/>
      <c r="C131" s="47">
        <v>41627</v>
      </c>
      <c r="D131" s="3" t="s">
        <v>896</v>
      </c>
      <c r="E131" s="3"/>
      <c r="F131" s="3"/>
      <c r="G131" s="3" t="s">
        <v>862</v>
      </c>
      <c r="H131" s="3"/>
      <c r="I131" s="3"/>
      <c r="J131" s="3"/>
      <c r="K131" s="3"/>
      <c r="L131" s="3" t="s">
        <v>862</v>
      </c>
      <c r="M131" s="3"/>
      <c r="N131" s="3"/>
      <c r="O131" s="3" t="s">
        <v>88</v>
      </c>
      <c r="P131" s="3" t="s">
        <v>93</v>
      </c>
      <c r="Q131" s="3" t="s">
        <v>868</v>
      </c>
      <c r="R131" s="3" t="s">
        <v>868</v>
      </c>
      <c r="S131" s="48"/>
      <c r="T131" s="3">
        <v>13</v>
      </c>
      <c r="U131" s="3" t="s">
        <v>137</v>
      </c>
      <c r="V131" s="3" t="s">
        <v>200</v>
      </c>
      <c r="W131" s="3" t="s">
        <v>1449</v>
      </c>
      <c r="X131" s="3" t="s">
        <v>1449</v>
      </c>
      <c r="Y131" s="3" t="s">
        <v>1449</v>
      </c>
      <c r="Z131" s="3" t="s">
        <v>1449</v>
      </c>
      <c r="AA131" s="3" t="s">
        <v>1449</v>
      </c>
      <c r="AB131" s="3" t="s">
        <v>1449</v>
      </c>
      <c r="AC131" s="3" t="s">
        <v>1449</v>
      </c>
      <c r="AD131" s="3" t="s">
        <v>1449</v>
      </c>
      <c r="AE131" s="3"/>
      <c r="AF131" s="49" t="s">
        <v>1454</v>
      </c>
      <c r="AG131" s="3">
        <f t="shared" si="33"/>
        <v>11</v>
      </c>
      <c r="AH131" s="3"/>
      <c r="AI131" s="3"/>
      <c r="AJ131" s="3">
        <f t="shared" si="34"/>
        <v>0</v>
      </c>
      <c r="AK131" s="136"/>
      <c r="AL131" s="3" t="s">
        <v>95</v>
      </c>
      <c r="AM131" s="59"/>
      <c r="AN131" s="42">
        <v>0.1</v>
      </c>
      <c r="AO131" s="3" t="s">
        <v>1625</v>
      </c>
      <c r="AP131" s="44"/>
      <c r="AQ131" s="44"/>
      <c r="AR131" s="49" t="s">
        <v>1625</v>
      </c>
      <c r="AS131" s="3"/>
      <c r="AT131" s="3"/>
      <c r="AU131" s="3"/>
      <c r="AV131" s="3"/>
      <c r="AW131" s="3"/>
      <c r="AX131" s="3" t="str">
        <f>IF(OR(K131="x",J127="x",L131="x",G131="x",H131="x",M131="x",N131="x"),"x","")</f>
        <v>x</v>
      </c>
      <c r="AY131" s="143" t="str">
        <f>IF(OR(K131="x",J127="x",L131="x",G131="x",H131="x",M131="x",N131="x"),"x","")</f>
        <v>x</v>
      </c>
      <c r="AZ131" s="3" t="str">
        <f>IF(OR(K131="x",J127="x",L131="x",G131="x",H131="x",M131="x"),"x","")</f>
        <v>x</v>
      </c>
      <c r="BA131" s="3" t="str">
        <f>IF(OR(K131="x",J127="x",H131="x"),"x","")</f>
        <v/>
      </c>
      <c r="BB131" s="3" t="str">
        <f t="shared" si="35"/>
        <v/>
      </c>
      <c r="BC131" s="3"/>
      <c r="BD131" s="3"/>
      <c r="BE131" s="182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205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50"/>
      <c r="CQ131" s="98">
        <f>IF(U131="","1",IF(U131="x","0",VLOOKUP(U131,'Risico-matrix'!$K$4:$M$107,3,)))</f>
        <v>0</v>
      </c>
      <c r="CR131" s="98">
        <f>IF(V131="","1",IF(V131="x","0",VLOOKUP(V131,'Risico-matrix'!$K$4:$M$107,3,)))</f>
        <v>3</v>
      </c>
      <c r="CS131" s="98" t="str">
        <f>IF(W131="","1",IF(W131="x","0",VLOOKUP(W131,'Risico-matrix'!$K$4:$M$107,3,)))</f>
        <v>1</v>
      </c>
      <c r="CT131" s="98" t="str">
        <f>IF(X131="","1",IF(X131="x","0",VLOOKUP(X131,'Risico-matrix'!$K$4:$M$107,3,)))</f>
        <v>1</v>
      </c>
      <c r="CU131" s="98" t="str">
        <f>IF(Y131="","1",IF(Y131="x","0",VLOOKUP(Y131,'Risico-matrix'!$K$4:$M$107,3,)))</f>
        <v>1</v>
      </c>
      <c r="CV131" s="98" t="str">
        <f>IF(Z131="","1",IF(Z131="x","0",VLOOKUP(Z131,'Risico-matrix'!$K$4:$M$107,3,)))</f>
        <v>1</v>
      </c>
      <c r="CW131" s="98" t="str">
        <f>IF(AA131="","1",IF(AA131="x","0",VLOOKUP(AA131,'Risico-matrix'!$K$4:$M$107,3,)))</f>
        <v>1</v>
      </c>
      <c r="CX131" s="98" t="str">
        <f>IF(AB131="","1",IF(AB131="x","0",VLOOKUP(AB131,'Risico-matrix'!$K$4:$M$107,3,)))</f>
        <v>1</v>
      </c>
      <c r="CY131" s="98" t="str">
        <f>IF(AC131="","1",IF(AC131="x","0",VLOOKUP(AC131,'Risico-matrix'!$K$4:$M$107,3,)))</f>
        <v>1</v>
      </c>
      <c r="CZ131" s="98" t="str">
        <f>IF(AD131="","1",IF(AD131="x","0",VLOOKUP(AD131,'Risico-matrix'!$K$4:$M$107,3,)))</f>
        <v>1</v>
      </c>
      <c r="DA131" s="1">
        <f t="shared" si="32"/>
        <v>11</v>
      </c>
    </row>
    <row r="132" spans="1:105" hidden="1" x14ac:dyDescent="0.25">
      <c r="A132" s="46" t="s">
        <v>1045</v>
      </c>
      <c r="B132" s="47">
        <v>107555</v>
      </c>
      <c r="C132" s="47">
        <v>42384</v>
      </c>
      <c r="D132" s="3" t="s">
        <v>900</v>
      </c>
      <c r="E132" s="3"/>
      <c r="F132" s="3"/>
      <c r="G132" s="3"/>
      <c r="H132" s="3"/>
      <c r="I132" s="3"/>
      <c r="J132" s="3"/>
      <c r="K132" s="3"/>
      <c r="L132" s="3" t="s">
        <v>862</v>
      </c>
      <c r="M132" s="3"/>
      <c r="N132" s="3"/>
      <c r="O132" s="3" t="s">
        <v>89</v>
      </c>
      <c r="P132" s="3" t="s">
        <v>93</v>
      </c>
      <c r="Q132" s="3">
        <v>1.07</v>
      </c>
      <c r="R132" s="3">
        <v>12.94</v>
      </c>
      <c r="S132" s="48" t="s">
        <v>891</v>
      </c>
      <c r="T132" s="3" t="s">
        <v>1035</v>
      </c>
      <c r="U132" s="3" t="s">
        <v>200</v>
      </c>
      <c r="V132" s="3" t="s">
        <v>1449</v>
      </c>
      <c r="W132" s="3" t="s">
        <v>1449</v>
      </c>
      <c r="X132" s="3" t="s">
        <v>1449</v>
      </c>
      <c r="Y132" s="3" t="s">
        <v>1449</v>
      </c>
      <c r="Z132" s="3" t="s">
        <v>1449</v>
      </c>
      <c r="AA132" s="3" t="s">
        <v>1449</v>
      </c>
      <c r="AB132" s="3" t="s">
        <v>1449</v>
      </c>
      <c r="AC132" s="3" t="s">
        <v>1449</v>
      </c>
      <c r="AD132" s="3" t="s">
        <v>1449</v>
      </c>
      <c r="AE132" s="3"/>
      <c r="AF132" s="49" t="s">
        <v>425</v>
      </c>
      <c r="AG132" s="3">
        <f t="shared" si="33"/>
        <v>12</v>
      </c>
      <c r="AH132" s="3"/>
      <c r="AI132" s="3"/>
      <c r="AJ132" s="3">
        <f t="shared" si="34"/>
        <v>0</v>
      </c>
      <c r="AK132" s="136"/>
      <c r="AL132" s="3" t="s">
        <v>95</v>
      </c>
      <c r="AM132" s="59"/>
      <c r="AN132" s="42">
        <v>2.5</v>
      </c>
      <c r="AO132" s="3" t="s">
        <v>1621</v>
      </c>
      <c r="AP132" s="44"/>
      <c r="AQ132" s="44"/>
      <c r="AR132" s="49" t="s">
        <v>1621</v>
      </c>
      <c r="AS132" s="3"/>
      <c r="AT132" s="3"/>
      <c r="AU132" s="3"/>
      <c r="AV132" s="3"/>
      <c r="AW132" s="3"/>
      <c r="AX132" s="3" t="str">
        <f>IF(OR(K132="x",J129="x",L132="x",G132="x",H132="x",M132="x",N132="x"),"x","")</f>
        <v>x</v>
      </c>
      <c r="AY132" s="143" t="str">
        <f>IF(OR(K132="x",J129="x",L132="x",G132="x",H132="x",M132="x",N132="x"),"x","")</f>
        <v>x</v>
      </c>
      <c r="AZ132" s="3" t="str">
        <f>IF(OR(K132="x",J129="x",L132="x",G132="x",H132="x",M132="x"),"x","")</f>
        <v>x</v>
      </c>
      <c r="BA132" s="3" t="str">
        <f>IF(OR(K132="x",J129="x",H132="x"),"x","")</f>
        <v/>
      </c>
      <c r="BB132" s="3" t="str">
        <f t="shared" si="35"/>
        <v/>
      </c>
      <c r="BC132" s="3"/>
      <c r="BD132" s="3"/>
      <c r="BE132" s="182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205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50"/>
      <c r="CQ132" s="98">
        <f>IF(U132="","1",IF(U132="x","0",VLOOKUP(U132,'Risico-matrix'!$K$4:$M$107,3,)))</f>
        <v>3</v>
      </c>
      <c r="CR132" s="98" t="str">
        <f>IF(V132="","1",IF(V132="x","0",VLOOKUP(V132,'Risico-matrix'!$K$4:$M$107,3,)))</f>
        <v>1</v>
      </c>
      <c r="CS132" s="98" t="str">
        <f>IF(W132="","1",IF(W132="x","0",VLOOKUP(W132,'Risico-matrix'!$K$4:$M$107,3,)))</f>
        <v>1</v>
      </c>
      <c r="CT132" s="98" t="str">
        <f>IF(X132="","1",IF(X132="x","0",VLOOKUP(X132,'Risico-matrix'!$K$4:$M$107,3,)))</f>
        <v>1</v>
      </c>
      <c r="CU132" s="98" t="str">
        <f>IF(Y132="","1",IF(Y132="x","0",VLOOKUP(Y132,'Risico-matrix'!$K$4:$M$107,3,)))</f>
        <v>1</v>
      </c>
      <c r="CV132" s="98" t="str">
        <f>IF(Z132="","1",IF(Z132="x","0",VLOOKUP(Z132,'Risico-matrix'!$K$4:$M$107,3,)))</f>
        <v>1</v>
      </c>
      <c r="CW132" s="98" t="str">
        <f>IF(AA132="","1",IF(AA132="x","0",VLOOKUP(AA132,'Risico-matrix'!$K$4:$M$107,3,)))</f>
        <v>1</v>
      </c>
      <c r="CX132" s="98" t="str">
        <f>IF(AB132="","1",IF(AB132="x","0",VLOOKUP(AB132,'Risico-matrix'!$K$4:$M$107,3,)))</f>
        <v>1</v>
      </c>
      <c r="CY132" s="98" t="str">
        <f>IF(AC132="","1",IF(AC132="x","0",VLOOKUP(AC132,'Risico-matrix'!$K$4:$M$107,3,)))</f>
        <v>1</v>
      </c>
      <c r="CZ132" s="98" t="str">
        <f>IF(AD132="","1",IF(AD132="x","0",VLOOKUP(AD132,'Risico-matrix'!$K$4:$M$107,3,)))</f>
        <v>1</v>
      </c>
      <c r="DA132" s="1">
        <f t="shared" si="32"/>
        <v>12</v>
      </c>
    </row>
    <row r="133" spans="1:105" hidden="1" x14ac:dyDescent="0.25">
      <c r="A133" s="46" t="s">
        <v>1020</v>
      </c>
      <c r="B133" s="47" t="s">
        <v>1021</v>
      </c>
      <c r="C133" s="47">
        <v>42152</v>
      </c>
      <c r="D133" s="3" t="s">
        <v>1022</v>
      </c>
      <c r="E133" s="3" t="s">
        <v>862</v>
      </c>
      <c r="F133" s="3"/>
      <c r="G133" s="3"/>
      <c r="H133" s="3"/>
      <c r="I133" s="3"/>
      <c r="J133" s="3"/>
      <c r="K133" s="3"/>
      <c r="L133" s="3"/>
      <c r="M133" s="3"/>
      <c r="N133" s="3"/>
      <c r="O133" s="3" t="s">
        <v>875</v>
      </c>
      <c r="P133" s="3" t="s">
        <v>93</v>
      </c>
      <c r="Q133" s="3" t="s">
        <v>863</v>
      </c>
      <c r="R133" s="3">
        <v>8.8000000000000007</v>
      </c>
      <c r="S133" s="48" t="s">
        <v>863</v>
      </c>
      <c r="T133" s="3" t="s">
        <v>863</v>
      </c>
      <c r="U133" s="3" t="s">
        <v>1449</v>
      </c>
      <c r="V133" s="3" t="s">
        <v>1449</v>
      </c>
      <c r="W133" s="3" t="s">
        <v>1449</v>
      </c>
      <c r="X133" s="3" t="s">
        <v>1449</v>
      </c>
      <c r="Y133" s="3" t="s">
        <v>1449</v>
      </c>
      <c r="Z133" s="3" t="s">
        <v>1449</v>
      </c>
      <c r="AA133" s="3" t="s">
        <v>1449</v>
      </c>
      <c r="AB133" s="3" t="s">
        <v>1449</v>
      </c>
      <c r="AC133" s="3" t="s">
        <v>1449</v>
      </c>
      <c r="AD133" s="3" t="s">
        <v>1449</v>
      </c>
      <c r="AE133" s="3"/>
      <c r="AF133" s="49"/>
      <c r="AG133" s="3">
        <f t="shared" si="33"/>
        <v>10</v>
      </c>
      <c r="AH133" s="3"/>
      <c r="AI133" s="3"/>
      <c r="AJ133" s="3">
        <f t="shared" si="34"/>
        <v>0</v>
      </c>
      <c r="AK133" s="136"/>
      <c r="AL133" s="3" t="s">
        <v>95</v>
      </c>
      <c r="AM133" s="59"/>
      <c r="AN133" s="42"/>
      <c r="AO133" s="3" t="s">
        <v>1621</v>
      </c>
      <c r="AP133" s="44"/>
      <c r="AQ133" s="44"/>
      <c r="AR133" s="49" t="s">
        <v>1621</v>
      </c>
      <c r="AS133" s="3"/>
      <c r="AT133" s="3"/>
      <c r="AU133" s="3"/>
      <c r="AV133" s="3"/>
      <c r="AW133" s="3"/>
      <c r="AX133" s="3" t="str">
        <f>IF(OR(K133="x",J130="x",L133="x",G133="x",H133="x",M133="x",N133="x"),"x","")</f>
        <v/>
      </c>
      <c r="AY133" s="143" t="str">
        <f>IF(OR(K133="x",J130="x",L133="x",G133="x",H133="x",M133="x",N133="x"),"x","")</f>
        <v/>
      </c>
      <c r="AZ133" s="3" t="str">
        <f>IF(OR(K133="x",J130="x",L133="x",G133="x",H133="x",M133="x"),"x","")</f>
        <v/>
      </c>
      <c r="BA133" s="3" t="str">
        <f>IF(OR(K133="x",J130="x",H133="x"),"x","")</f>
        <v/>
      </c>
      <c r="BB133" s="3" t="str">
        <f t="shared" si="35"/>
        <v/>
      </c>
      <c r="BC133" s="3"/>
      <c r="BD133" s="3"/>
      <c r="BE133" s="182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205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50"/>
      <c r="CQ133" s="98" t="str">
        <f>IF(U133="","1",IF(U133="x","0",VLOOKUP(U133,'Risico-matrix'!$K$4:$M$107,3,)))</f>
        <v>1</v>
      </c>
      <c r="CR133" s="98" t="str">
        <f>IF(V133="","1",IF(V133="x","0",VLOOKUP(V133,'Risico-matrix'!$K$4:$M$107,3,)))</f>
        <v>1</v>
      </c>
      <c r="CS133" s="98" t="str">
        <f>IF(W133="","1",IF(W133="x","0",VLOOKUP(W133,'Risico-matrix'!$K$4:$M$107,3,)))</f>
        <v>1</v>
      </c>
      <c r="CT133" s="98" t="str">
        <f>IF(X133="","1",IF(X133="x","0",VLOOKUP(X133,'Risico-matrix'!$K$4:$M$107,3,)))</f>
        <v>1</v>
      </c>
      <c r="CU133" s="98" t="str">
        <f>IF(Y133="","1",IF(Y133="x","0",VLOOKUP(Y133,'Risico-matrix'!$K$4:$M$107,3,)))</f>
        <v>1</v>
      </c>
      <c r="CV133" s="98" t="str">
        <f>IF(Z133="","1",IF(Z133="x","0",VLOOKUP(Z133,'Risico-matrix'!$K$4:$M$107,3,)))</f>
        <v>1</v>
      </c>
      <c r="CW133" s="98" t="str">
        <f>IF(AA133="","1",IF(AA133="x","0",VLOOKUP(AA133,'Risico-matrix'!$K$4:$M$107,3,)))</f>
        <v>1</v>
      </c>
      <c r="CX133" s="98" t="str">
        <f>IF(AB133="","1",IF(AB133="x","0",VLOOKUP(AB133,'Risico-matrix'!$K$4:$M$107,3,)))</f>
        <v>1</v>
      </c>
      <c r="CY133" s="98" t="str">
        <f>IF(AC133="","1",IF(AC133="x","0",VLOOKUP(AC133,'Risico-matrix'!$K$4:$M$107,3,)))</f>
        <v>1</v>
      </c>
      <c r="CZ133" s="98" t="str">
        <f>IF(AD133="","1",IF(AD133="x","0",VLOOKUP(AD133,'Risico-matrix'!$K$4:$M$107,3,)))</f>
        <v>1</v>
      </c>
      <c r="DA133" s="1">
        <f t="shared" si="32"/>
        <v>10</v>
      </c>
    </row>
    <row r="134" spans="1:105" hidden="1" x14ac:dyDescent="0.25">
      <c r="A134" s="46" t="s">
        <v>1417</v>
      </c>
      <c r="B134" s="47"/>
      <c r="C134" s="47"/>
      <c r="D134" s="3" t="s">
        <v>1418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8"/>
      <c r="T134" s="3"/>
      <c r="U134" s="3" t="s">
        <v>1449</v>
      </c>
      <c r="V134" s="3" t="s">
        <v>1449</v>
      </c>
      <c r="W134" s="3" t="s">
        <v>1449</v>
      </c>
      <c r="X134" s="3" t="s">
        <v>1449</v>
      </c>
      <c r="Y134" s="3" t="s">
        <v>1449</v>
      </c>
      <c r="Z134" s="3" t="s">
        <v>1449</v>
      </c>
      <c r="AA134" s="3" t="s">
        <v>1449</v>
      </c>
      <c r="AB134" s="3" t="s">
        <v>1449</v>
      </c>
      <c r="AC134" s="3" t="s">
        <v>1449</v>
      </c>
      <c r="AD134" s="3" t="s">
        <v>1449</v>
      </c>
      <c r="AE134" s="3"/>
      <c r="AF134" s="49"/>
      <c r="AG134" s="3">
        <f t="shared" si="33"/>
        <v>10</v>
      </c>
      <c r="AH134" s="3"/>
      <c r="AI134" s="3"/>
      <c r="AJ134" s="3">
        <f t="shared" si="34"/>
        <v>0</v>
      </c>
      <c r="AK134" s="136"/>
      <c r="AL134" s="3" t="s">
        <v>95</v>
      </c>
      <c r="AM134" s="59"/>
      <c r="AN134" s="42">
        <v>0.5</v>
      </c>
      <c r="AO134" s="3" t="s">
        <v>1627</v>
      </c>
      <c r="AP134" s="44"/>
      <c r="AQ134" s="44"/>
      <c r="AR134" s="49"/>
      <c r="AS134" s="3"/>
      <c r="AT134" s="3"/>
      <c r="AU134" s="3"/>
      <c r="AV134" s="3"/>
      <c r="AW134" s="3"/>
      <c r="AX134" s="3" t="str">
        <f>IF(OR(K134="x",J131="x",L134="x",G134="x",H134="x",M134="x",N134="x"),"x","")</f>
        <v/>
      </c>
      <c r="AY134" s="143" t="str">
        <f>IF(OR(K134="x",J131="x",L134="x",G134="x",H134="x",M134="x",N134="x"),"x","")</f>
        <v/>
      </c>
      <c r="AZ134" s="3" t="str">
        <f>IF(OR(K134="x",J131="x",L134="x",G134="x",H134="x",M134="x"),"x","")</f>
        <v/>
      </c>
      <c r="BA134" s="3" t="str">
        <f>IF(OR(K134="x",J131="x",H134="x"),"x","")</f>
        <v/>
      </c>
      <c r="BB134" s="3" t="str">
        <f t="shared" si="35"/>
        <v/>
      </c>
      <c r="BC134" s="3"/>
      <c r="BD134" s="3"/>
      <c r="BE134" s="182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205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50"/>
      <c r="CQ134" s="98" t="str">
        <f>IF(U134="","1",IF(U134="x","0",VLOOKUP(U134,'Risico-matrix'!$K$4:$M$107,3,)))</f>
        <v>1</v>
      </c>
      <c r="CR134" s="98" t="str">
        <f>IF(V134="","1",IF(V134="x","0",VLOOKUP(V134,'Risico-matrix'!$K$4:$M$107,3,)))</f>
        <v>1</v>
      </c>
      <c r="CS134" s="98" t="str">
        <f>IF(W134="","1",IF(W134="x","0",VLOOKUP(W134,'Risico-matrix'!$K$4:$M$107,3,)))</f>
        <v>1</v>
      </c>
      <c r="CT134" s="98" t="str">
        <f>IF(X134="","1",IF(X134="x","0",VLOOKUP(X134,'Risico-matrix'!$K$4:$M$107,3,)))</f>
        <v>1</v>
      </c>
      <c r="CU134" s="98" t="str">
        <f>IF(Y134="","1",IF(Y134="x","0",VLOOKUP(Y134,'Risico-matrix'!$K$4:$M$107,3,)))</f>
        <v>1</v>
      </c>
      <c r="CV134" s="98" t="str">
        <f>IF(Z134="","1",IF(Z134="x","0",VLOOKUP(Z134,'Risico-matrix'!$K$4:$M$107,3,)))</f>
        <v>1</v>
      </c>
      <c r="CW134" s="98" t="str">
        <f>IF(AA134="","1",IF(AA134="x","0",VLOOKUP(AA134,'Risico-matrix'!$K$4:$M$107,3,)))</f>
        <v>1</v>
      </c>
      <c r="CX134" s="98" t="str">
        <f>IF(AB134="","1",IF(AB134="x","0",VLOOKUP(AB134,'Risico-matrix'!$K$4:$M$107,3,)))</f>
        <v>1</v>
      </c>
      <c r="CY134" s="98" t="str">
        <f>IF(AC134="","1",IF(AC134="x","0",VLOOKUP(AC134,'Risico-matrix'!$K$4:$M$107,3,)))</f>
        <v>1</v>
      </c>
      <c r="CZ134" s="98" t="str">
        <f>IF(AD134="","1",IF(AD134="x","0",VLOOKUP(AD134,'Risico-matrix'!$K$4:$M$107,3,)))</f>
        <v>1</v>
      </c>
      <c r="DA134" s="1">
        <f t="shared" si="32"/>
        <v>10</v>
      </c>
    </row>
    <row r="135" spans="1:105" hidden="1" x14ac:dyDescent="0.25">
      <c r="A135" s="46" t="s">
        <v>1126</v>
      </c>
      <c r="B135" s="47" t="s">
        <v>1127</v>
      </c>
      <c r="C135" s="47">
        <v>42030</v>
      </c>
      <c r="D135" s="3" t="s">
        <v>1013</v>
      </c>
      <c r="E135" s="3"/>
      <c r="F135" s="3"/>
      <c r="G135" s="3"/>
      <c r="H135" s="3"/>
      <c r="I135" s="3"/>
      <c r="J135" s="3"/>
      <c r="K135" s="3"/>
      <c r="L135" s="3"/>
      <c r="M135" s="3" t="s">
        <v>862</v>
      </c>
      <c r="N135" s="3"/>
      <c r="O135" s="3" t="s">
        <v>88</v>
      </c>
      <c r="P135" s="3" t="s">
        <v>92</v>
      </c>
      <c r="Q135" s="3" t="s">
        <v>863</v>
      </c>
      <c r="R135" s="3" t="s">
        <v>863</v>
      </c>
      <c r="S135" s="48" t="s">
        <v>863</v>
      </c>
      <c r="T135" s="3" t="s">
        <v>863</v>
      </c>
      <c r="U135" s="3" t="s">
        <v>209</v>
      </c>
      <c r="V135" s="3" t="s">
        <v>1449</v>
      </c>
      <c r="W135" s="3" t="s">
        <v>1449</v>
      </c>
      <c r="X135" s="3" t="s">
        <v>1449</v>
      </c>
      <c r="Y135" s="3" t="s">
        <v>1449</v>
      </c>
      <c r="Z135" s="3" t="s">
        <v>1449</v>
      </c>
      <c r="AA135" s="3" t="s">
        <v>1449</v>
      </c>
      <c r="AB135" s="3" t="s">
        <v>1449</v>
      </c>
      <c r="AC135" s="3" t="s">
        <v>1449</v>
      </c>
      <c r="AD135" s="3" t="s">
        <v>1449</v>
      </c>
      <c r="AE135" s="3"/>
      <c r="AF135" s="49" t="s">
        <v>1514</v>
      </c>
      <c r="AG135" s="3">
        <f t="shared" si="33"/>
        <v>24</v>
      </c>
      <c r="AH135" s="3"/>
      <c r="AI135" s="3"/>
      <c r="AJ135" s="3">
        <f t="shared" si="34"/>
        <v>0</v>
      </c>
      <c r="AK135" s="136"/>
      <c r="AL135" s="3" t="s">
        <v>95</v>
      </c>
      <c r="AM135" s="59"/>
      <c r="AN135" s="42"/>
      <c r="AO135" s="3" t="s">
        <v>1621</v>
      </c>
      <c r="AP135" s="44"/>
      <c r="AQ135" s="44"/>
      <c r="AR135" s="49" t="s">
        <v>1621</v>
      </c>
      <c r="AS135" s="3"/>
      <c r="AT135" s="3"/>
      <c r="AU135" s="3"/>
      <c r="AV135" s="3"/>
      <c r="AW135" s="3"/>
      <c r="AX135" s="3" t="e">
        <f>IF(OR(K135="x",#REF!="x",L135="x",G135="x",H135="x",M135="x",N135="x"),"x","")</f>
        <v>#REF!</v>
      </c>
      <c r="AY135" s="143" t="e">
        <f>IF(OR(K135="x",#REF!="x",L135="x",G135="x",H135="x",M135="x",N135="x"),"x","")</f>
        <v>#REF!</v>
      </c>
      <c r="AZ135" s="3" t="e">
        <f>IF(OR(K135="x",#REF!="x",L135="x",G135="x",H135="x",M135="x"),"x","")</f>
        <v>#REF!</v>
      </c>
      <c r="BA135" s="3" t="e">
        <f>IF(OR(K135="x",#REF!="x",H135="x"),"x","")</f>
        <v>#REF!</v>
      </c>
      <c r="BB135" s="3" t="str">
        <f t="shared" si="35"/>
        <v/>
      </c>
      <c r="BC135" s="3"/>
      <c r="BD135" s="3"/>
      <c r="BE135" s="182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205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50"/>
      <c r="CQ135" s="98">
        <f>IF(U135="","1",IF(U135="x","0",VLOOKUP(U135,'Risico-matrix'!$K$4:$M$107,3,)))</f>
        <v>15</v>
      </c>
      <c r="CR135" s="98" t="str">
        <f>IF(V135="","1",IF(V135="x","0",VLOOKUP(V135,'Risico-matrix'!$K$4:$M$107,3,)))</f>
        <v>1</v>
      </c>
      <c r="CS135" s="98" t="str">
        <f>IF(W135="","1",IF(W135="x","0",VLOOKUP(W135,'Risico-matrix'!$K$4:$M$107,3,)))</f>
        <v>1</v>
      </c>
      <c r="CT135" s="98" t="str">
        <f>IF(X135="","1",IF(X135="x","0",VLOOKUP(X135,'Risico-matrix'!$K$4:$M$107,3,)))</f>
        <v>1</v>
      </c>
      <c r="CU135" s="98" t="str">
        <f>IF(Y135="","1",IF(Y135="x","0",VLOOKUP(Y135,'Risico-matrix'!$K$4:$M$107,3,)))</f>
        <v>1</v>
      </c>
      <c r="CV135" s="98" t="str">
        <f>IF(Z135="","1",IF(Z135="x","0",VLOOKUP(Z135,'Risico-matrix'!$K$4:$M$107,3,)))</f>
        <v>1</v>
      </c>
      <c r="CW135" s="98" t="str">
        <f>IF(AA135="","1",IF(AA135="x","0",VLOOKUP(AA135,'Risico-matrix'!$K$4:$M$107,3,)))</f>
        <v>1</v>
      </c>
      <c r="CX135" s="98" t="str">
        <f>IF(AB135="","1",IF(AB135="x","0",VLOOKUP(AB135,'Risico-matrix'!$K$4:$M$107,3,)))</f>
        <v>1</v>
      </c>
      <c r="CY135" s="98" t="str">
        <f>IF(AC135="","1",IF(AC135="x","0",VLOOKUP(AC135,'Risico-matrix'!$K$4:$M$107,3,)))</f>
        <v>1</v>
      </c>
      <c r="CZ135" s="98" t="str">
        <f>IF(AD135="","1",IF(AD135="x","0",VLOOKUP(AD135,'Risico-matrix'!$K$4:$M$107,3,)))</f>
        <v>1</v>
      </c>
      <c r="DA135" s="1">
        <f t="shared" si="32"/>
        <v>24</v>
      </c>
    </row>
    <row r="136" spans="1:105" hidden="1" x14ac:dyDescent="0.25">
      <c r="A136" s="46" t="s">
        <v>1412</v>
      </c>
      <c r="B136" s="47">
        <v>15110</v>
      </c>
      <c r="C136" s="47">
        <v>41311</v>
      </c>
      <c r="D136" s="3" t="s">
        <v>1413</v>
      </c>
      <c r="E136" s="3"/>
      <c r="F136" s="3"/>
      <c r="G136" s="3" t="s">
        <v>862</v>
      </c>
      <c r="H136" s="3"/>
      <c r="I136" s="3"/>
      <c r="J136" s="3"/>
      <c r="K136" s="3"/>
      <c r="L136" s="3" t="s">
        <v>862</v>
      </c>
      <c r="M136" s="3"/>
      <c r="N136" s="3" t="s">
        <v>862</v>
      </c>
      <c r="O136" s="3"/>
      <c r="P136" s="3" t="s">
        <v>90</v>
      </c>
      <c r="Q136" s="3">
        <v>0.66</v>
      </c>
      <c r="R136" s="3" t="s">
        <v>868</v>
      </c>
      <c r="S136" s="48"/>
      <c r="T136" s="3" t="s">
        <v>981</v>
      </c>
      <c r="U136" s="3" t="s">
        <v>1449</v>
      </c>
      <c r="V136" s="3" t="s">
        <v>1449</v>
      </c>
      <c r="W136" s="3" t="s">
        <v>1449</v>
      </c>
      <c r="X136" s="3" t="s">
        <v>1449</v>
      </c>
      <c r="Y136" s="3" t="s">
        <v>1449</v>
      </c>
      <c r="Z136" s="3" t="s">
        <v>1449</v>
      </c>
      <c r="AA136" s="3" t="s">
        <v>1449</v>
      </c>
      <c r="AB136" s="3" t="s">
        <v>1449</v>
      </c>
      <c r="AC136" s="3" t="s">
        <v>1449</v>
      </c>
      <c r="AD136" s="3" t="s">
        <v>1449</v>
      </c>
      <c r="AE136" s="3"/>
      <c r="AF136" s="49"/>
      <c r="AG136" s="3">
        <f t="shared" si="33"/>
        <v>10</v>
      </c>
      <c r="AH136" s="3"/>
      <c r="AI136" s="3"/>
      <c r="AJ136" s="3">
        <f t="shared" si="34"/>
        <v>0</v>
      </c>
      <c r="AK136" s="136"/>
      <c r="AL136" s="3" t="s">
        <v>95</v>
      </c>
      <c r="AM136" s="59"/>
      <c r="AN136" s="42">
        <v>0.2</v>
      </c>
      <c r="AO136" s="3" t="s">
        <v>1627</v>
      </c>
      <c r="AP136" s="44"/>
      <c r="AQ136" s="44"/>
      <c r="AR136" s="49"/>
      <c r="AS136" s="3"/>
      <c r="AT136" s="3"/>
      <c r="AU136" s="3"/>
      <c r="AV136" s="3"/>
      <c r="AW136" s="3"/>
      <c r="AX136" s="3" t="e">
        <f>IF(OR(K136="x",#REF!="x",L136="x",G136="x",H136="x",M136="x",N136="x"),"x","")</f>
        <v>#REF!</v>
      </c>
      <c r="AY136" s="143" t="e">
        <f>IF(OR(K136="x",#REF!="x",L136="x",G136="x",H136="x",M136="x",N136="x"),"x","")</f>
        <v>#REF!</v>
      </c>
      <c r="AZ136" s="3" t="e">
        <f>IF(OR(K136="x",#REF!="x",L136="x",G136="x",H136="x",M136="x"),"x","")</f>
        <v>#REF!</v>
      </c>
      <c r="BA136" s="3" t="e">
        <f>IF(OR(K136="x",#REF!="x",H136="x"),"x","")</f>
        <v>#REF!</v>
      </c>
      <c r="BB136" s="3" t="str">
        <f t="shared" si="35"/>
        <v/>
      </c>
      <c r="BC136" s="3"/>
      <c r="BD136" s="3"/>
      <c r="BE136" s="182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205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50"/>
      <c r="CQ136" s="98" t="str">
        <f>IF(U136="","1",IF(U136="x","0",VLOOKUP(U136,'Risico-matrix'!$K$4:$M$107,3,)))</f>
        <v>1</v>
      </c>
      <c r="CR136" s="98" t="str">
        <f>IF(V136="","1",IF(V136="x","0",VLOOKUP(V136,'Risico-matrix'!$K$4:$M$107,3,)))</f>
        <v>1</v>
      </c>
      <c r="CS136" s="98" t="str">
        <f>IF(W136="","1",IF(W136="x","0",VLOOKUP(W136,'Risico-matrix'!$K$4:$M$107,3,)))</f>
        <v>1</v>
      </c>
      <c r="CT136" s="98" t="str">
        <f>IF(X136="","1",IF(X136="x","0",VLOOKUP(X136,'Risico-matrix'!$K$4:$M$107,3,)))</f>
        <v>1</v>
      </c>
      <c r="CU136" s="98" t="str">
        <f>IF(Y136="","1",IF(Y136="x","0",VLOOKUP(Y136,'Risico-matrix'!$K$4:$M$107,3,)))</f>
        <v>1</v>
      </c>
      <c r="CV136" s="98" t="str">
        <f>IF(Z136="","1",IF(Z136="x","0",VLOOKUP(Z136,'Risico-matrix'!$K$4:$M$107,3,)))</f>
        <v>1</v>
      </c>
      <c r="CW136" s="98" t="str">
        <f>IF(AA136="","1",IF(AA136="x","0",VLOOKUP(AA136,'Risico-matrix'!$K$4:$M$107,3,)))</f>
        <v>1</v>
      </c>
      <c r="CX136" s="98" t="str">
        <f>IF(AB136="","1",IF(AB136="x","0",VLOOKUP(AB136,'Risico-matrix'!$K$4:$M$107,3,)))</f>
        <v>1</v>
      </c>
      <c r="CY136" s="98" t="str">
        <f>IF(AC136="","1",IF(AC136="x","0",VLOOKUP(AC136,'Risico-matrix'!$K$4:$M$107,3,)))</f>
        <v>1</v>
      </c>
      <c r="CZ136" s="98" t="str">
        <f>IF(AD136="","1",IF(AD136="x","0",VLOOKUP(AD136,'Risico-matrix'!$K$4:$M$107,3,)))</f>
        <v>1</v>
      </c>
      <c r="DA136" s="1">
        <f t="shared" si="32"/>
        <v>10</v>
      </c>
    </row>
    <row r="137" spans="1:105" hidden="1" x14ac:dyDescent="0.25">
      <c r="A137" s="46" t="s">
        <v>1382</v>
      </c>
      <c r="B137" s="47"/>
      <c r="C137" s="47">
        <v>39610</v>
      </c>
      <c r="D137" s="3" t="s">
        <v>1231</v>
      </c>
      <c r="E137" s="3" t="s">
        <v>862</v>
      </c>
      <c r="F137" s="3"/>
      <c r="G137" s="3"/>
      <c r="H137" s="3"/>
      <c r="I137" s="3"/>
      <c r="J137" s="3"/>
      <c r="K137" s="3"/>
      <c r="L137" s="3"/>
      <c r="M137" s="3"/>
      <c r="N137" s="3"/>
      <c r="O137" s="3" t="s">
        <v>875</v>
      </c>
      <c r="P137" s="3" t="s">
        <v>93</v>
      </c>
      <c r="Q137" s="3">
        <v>1.06</v>
      </c>
      <c r="R137" s="3"/>
      <c r="S137" s="48"/>
      <c r="T137" s="3">
        <v>110</v>
      </c>
      <c r="U137" s="3" t="s">
        <v>1449</v>
      </c>
      <c r="V137" s="3" t="s">
        <v>1449</v>
      </c>
      <c r="W137" s="3" t="s">
        <v>1449</v>
      </c>
      <c r="X137" s="3" t="s">
        <v>1449</v>
      </c>
      <c r="Y137" s="3" t="s">
        <v>1449</v>
      </c>
      <c r="Z137" s="3" t="s">
        <v>1449</v>
      </c>
      <c r="AA137" s="3" t="s">
        <v>1449</v>
      </c>
      <c r="AB137" s="3" t="s">
        <v>1449</v>
      </c>
      <c r="AC137" s="3" t="s">
        <v>1449</v>
      </c>
      <c r="AD137" s="3" t="s">
        <v>1449</v>
      </c>
      <c r="AE137" s="3"/>
      <c r="AF137" s="49"/>
      <c r="AG137" s="3">
        <f t="shared" si="33"/>
        <v>10</v>
      </c>
      <c r="AH137" s="3"/>
      <c r="AI137" s="3"/>
      <c r="AJ137" s="3">
        <f t="shared" si="34"/>
        <v>0</v>
      </c>
      <c r="AK137" s="136"/>
      <c r="AL137" s="3" t="s">
        <v>95</v>
      </c>
      <c r="AM137" s="59"/>
      <c r="AN137" s="42">
        <v>0.02</v>
      </c>
      <c r="AO137" s="3" t="s">
        <v>1627</v>
      </c>
      <c r="AP137" s="44"/>
      <c r="AQ137" s="44"/>
      <c r="AR137" s="49"/>
      <c r="AS137" s="3"/>
      <c r="AT137" s="3"/>
      <c r="AU137" s="3"/>
      <c r="AV137" s="3"/>
      <c r="AW137" s="3"/>
      <c r="AX137" s="3" t="str">
        <f t="shared" si="36"/>
        <v/>
      </c>
      <c r="AY137" s="143" t="str">
        <f t="shared" si="37"/>
        <v/>
      </c>
      <c r="AZ137" s="3" t="str">
        <f t="shared" si="38"/>
        <v/>
      </c>
      <c r="BA137" s="3" t="str">
        <f t="shared" si="39"/>
        <v/>
      </c>
      <c r="BB137" s="3" t="str">
        <f t="shared" si="35"/>
        <v/>
      </c>
      <c r="BC137" s="3"/>
      <c r="BD137" s="3"/>
      <c r="BE137" s="182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205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50"/>
      <c r="CQ137" s="98" t="str">
        <f>IF(U137="","1",IF(U137="x","0",VLOOKUP(U137,'Risico-matrix'!$K$4:$M$107,3,)))</f>
        <v>1</v>
      </c>
      <c r="CR137" s="98" t="str">
        <f>IF(V137="","1",IF(V137="x","0",VLOOKUP(V137,'Risico-matrix'!$K$4:$M$107,3,)))</f>
        <v>1</v>
      </c>
      <c r="CS137" s="98" t="str">
        <f>IF(W137="","1",IF(W137="x","0",VLOOKUP(W137,'Risico-matrix'!$K$4:$M$107,3,)))</f>
        <v>1</v>
      </c>
      <c r="CT137" s="98" t="str">
        <f>IF(X137="","1",IF(X137="x","0",VLOOKUP(X137,'Risico-matrix'!$K$4:$M$107,3,)))</f>
        <v>1</v>
      </c>
      <c r="CU137" s="98" t="str">
        <f>IF(Y137="","1",IF(Y137="x","0",VLOOKUP(Y137,'Risico-matrix'!$K$4:$M$107,3,)))</f>
        <v>1</v>
      </c>
      <c r="CV137" s="98" t="str">
        <f>IF(Z137="","1",IF(Z137="x","0",VLOOKUP(Z137,'Risico-matrix'!$K$4:$M$107,3,)))</f>
        <v>1</v>
      </c>
      <c r="CW137" s="98" t="str">
        <f>IF(AA137="","1",IF(AA137="x","0",VLOOKUP(AA137,'Risico-matrix'!$K$4:$M$107,3,)))</f>
        <v>1</v>
      </c>
      <c r="CX137" s="98" t="str">
        <f>IF(AB137="","1",IF(AB137="x","0",VLOOKUP(AB137,'Risico-matrix'!$K$4:$M$107,3,)))</f>
        <v>1</v>
      </c>
      <c r="CY137" s="98" t="str">
        <f>IF(AC137="","1",IF(AC137="x","0",VLOOKUP(AC137,'Risico-matrix'!$K$4:$M$107,3,)))</f>
        <v>1</v>
      </c>
      <c r="CZ137" s="98" t="str">
        <f>IF(AD137="","1",IF(AD137="x","0",VLOOKUP(AD137,'Risico-matrix'!$K$4:$M$107,3,)))</f>
        <v>1</v>
      </c>
      <c r="DA137" s="1">
        <f t="shared" si="32"/>
        <v>10</v>
      </c>
    </row>
    <row r="138" spans="1:105" hidden="1" x14ac:dyDescent="0.25">
      <c r="A138" s="46" t="s">
        <v>1046</v>
      </c>
      <c r="B138" s="47">
        <v>104022</v>
      </c>
      <c r="C138" s="47">
        <v>41933</v>
      </c>
      <c r="D138" s="3" t="s">
        <v>900</v>
      </c>
      <c r="E138" s="3"/>
      <c r="F138" s="3"/>
      <c r="G138" s="3"/>
      <c r="H138" s="3"/>
      <c r="I138" s="3"/>
      <c r="J138" s="3"/>
      <c r="K138" s="3"/>
      <c r="L138" s="3"/>
      <c r="M138" s="3" t="s">
        <v>862</v>
      </c>
      <c r="N138" s="3"/>
      <c r="O138" s="3" t="s">
        <v>89</v>
      </c>
      <c r="P138" s="3" t="s">
        <v>92</v>
      </c>
      <c r="Q138" s="3" t="s">
        <v>1035</v>
      </c>
      <c r="R138" s="3">
        <v>2.7</v>
      </c>
      <c r="S138" s="48" t="s">
        <v>1035</v>
      </c>
      <c r="T138" s="3" t="s">
        <v>1035</v>
      </c>
      <c r="U138" s="3" t="s">
        <v>208</v>
      </c>
      <c r="V138" s="3" t="s">
        <v>1449</v>
      </c>
      <c r="W138" s="3" t="s">
        <v>1449</v>
      </c>
      <c r="X138" s="3" t="s">
        <v>1449</v>
      </c>
      <c r="Y138" s="3" t="s">
        <v>1449</v>
      </c>
      <c r="Z138" s="3" t="s">
        <v>1449</v>
      </c>
      <c r="AA138" s="3" t="s">
        <v>1449</v>
      </c>
      <c r="AB138" s="3" t="s">
        <v>1449</v>
      </c>
      <c r="AC138" s="3" t="s">
        <v>1449</v>
      </c>
      <c r="AD138" s="3" t="s">
        <v>1449</v>
      </c>
      <c r="AE138" s="3"/>
      <c r="AF138" s="49" t="s">
        <v>1491</v>
      </c>
      <c r="AG138" s="3">
        <f t="shared" si="33"/>
        <v>16</v>
      </c>
      <c r="AH138" s="3"/>
      <c r="AI138" s="3"/>
      <c r="AJ138" s="3">
        <f t="shared" si="34"/>
        <v>0</v>
      </c>
      <c r="AK138" s="136"/>
      <c r="AL138" s="3" t="s">
        <v>95</v>
      </c>
      <c r="AM138" s="59"/>
      <c r="AN138" s="42"/>
      <c r="AO138" s="3" t="s">
        <v>1621</v>
      </c>
      <c r="AP138" s="44"/>
      <c r="AQ138" s="44"/>
      <c r="AR138" s="49" t="s">
        <v>1621</v>
      </c>
      <c r="AS138" s="3"/>
      <c r="AT138" s="3"/>
      <c r="AU138" s="3"/>
      <c r="AV138" s="3"/>
      <c r="AW138" s="3"/>
      <c r="AX138" s="3" t="str">
        <f t="shared" si="36"/>
        <v>x</v>
      </c>
      <c r="AY138" s="143" t="str">
        <f t="shared" si="37"/>
        <v>x</v>
      </c>
      <c r="AZ138" s="3" t="str">
        <f t="shared" si="38"/>
        <v>x</v>
      </c>
      <c r="BA138" s="3" t="str">
        <f t="shared" si="39"/>
        <v/>
      </c>
      <c r="BB138" s="3" t="str">
        <f t="shared" si="35"/>
        <v/>
      </c>
      <c r="BC138" s="3"/>
      <c r="BD138" s="3"/>
      <c r="BE138" s="182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205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50"/>
      <c r="CQ138" s="98">
        <f>IF(U138="","1",IF(U138="x","0",VLOOKUP(U138,'Risico-matrix'!$K$4:$M$107,3,)))</f>
        <v>7</v>
      </c>
      <c r="CR138" s="98" t="str">
        <f>IF(V138="","1",IF(V138="x","0",VLOOKUP(V138,'Risico-matrix'!$K$4:$M$107,3,)))</f>
        <v>1</v>
      </c>
      <c r="CS138" s="98" t="str">
        <f>IF(W138="","1",IF(W138="x","0",VLOOKUP(W138,'Risico-matrix'!$K$4:$M$107,3,)))</f>
        <v>1</v>
      </c>
      <c r="CT138" s="98" t="str">
        <f>IF(X138="","1",IF(X138="x","0",VLOOKUP(X138,'Risico-matrix'!$K$4:$M$107,3,)))</f>
        <v>1</v>
      </c>
      <c r="CU138" s="98" t="str">
        <f>IF(Y138="","1",IF(Y138="x","0",VLOOKUP(Y138,'Risico-matrix'!$K$4:$M$107,3,)))</f>
        <v>1</v>
      </c>
      <c r="CV138" s="98" t="str">
        <f>IF(Z138="","1",IF(Z138="x","0",VLOOKUP(Z138,'Risico-matrix'!$K$4:$M$107,3,)))</f>
        <v>1</v>
      </c>
      <c r="CW138" s="98" t="str">
        <f>IF(AA138="","1",IF(AA138="x","0",VLOOKUP(AA138,'Risico-matrix'!$K$4:$M$107,3,)))</f>
        <v>1</v>
      </c>
      <c r="CX138" s="98" t="str">
        <f>IF(AB138="","1",IF(AB138="x","0",VLOOKUP(AB138,'Risico-matrix'!$K$4:$M$107,3,)))</f>
        <v>1</v>
      </c>
      <c r="CY138" s="98" t="str">
        <f>IF(AC138="","1",IF(AC138="x","0",VLOOKUP(AC138,'Risico-matrix'!$K$4:$M$107,3,)))</f>
        <v>1</v>
      </c>
      <c r="CZ138" s="98" t="str">
        <f>IF(AD138="","1",IF(AD138="x","0",VLOOKUP(AD138,'Risico-matrix'!$K$4:$M$107,3,)))</f>
        <v>1</v>
      </c>
      <c r="DA138" s="1">
        <f t="shared" si="32"/>
        <v>16</v>
      </c>
    </row>
    <row r="139" spans="1:105" hidden="1" x14ac:dyDescent="0.25">
      <c r="A139" s="46" t="s">
        <v>1233</v>
      </c>
      <c r="B139" s="47">
        <v>430750</v>
      </c>
      <c r="C139" s="47">
        <v>41837</v>
      </c>
      <c r="D139" s="3" t="s">
        <v>1231</v>
      </c>
      <c r="E139" s="3"/>
      <c r="F139" s="3"/>
      <c r="G139" s="3" t="s">
        <v>862</v>
      </c>
      <c r="H139" s="3"/>
      <c r="I139" s="3"/>
      <c r="J139" s="3"/>
      <c r="K139" s="3"/>
      <c r="L139" s="3" t="s">
        <v>862</v>
      </c>
      <c r="M139" s="3" t="s">
        <v>862</v>
      </c>
      <c r="N139" s="3"/>
      <c r="O139" s="3" t="s">
        <v>88</v>
      </c>
      <c r="P139" s="3" t="s">
        <v>90</v>
      </c>
      <c r="Q139" s="3">
        <v>0.98599999999999999</v>
      </c>
      <c r="R139" s="3" t="s">
        <v>868</v>
      </c>
      <c r="S139" s="48"/>
      <c r="T139" s="3" t="s">
        <v>981</v>
      </c>
      <c r="U139" s="3" t="s">
        <v>134</v>
      </c>
      <c r="V139" s="3" t="s">
        <v>638</v>
      </c>
      <c r="W139" s="3" t="s">
        <v>197</v>
      </c>
      <c r="X139" s="3" t="s">
        <v>198</v>
      </c>
      <c r="Y139" s="3" t="s">
        <v>200</v>
      </c>
      <c r="Z139" s="3" t="s">
        <v>203</v>
      </c>
      <c r="AA139" s="3" t="s">
        <v>204</v>
      </c>
      <c r="AB139" s="3" t="s">
        <v>205</v>
      </c>
      <c r="AC139" s="3" t="s">
        <v>210</v>
      </c>
      <c r="AD139" s="3" t="s">
        <v>213</v>
      </c>
      <c r="AE139" s="3"/>
      <c r="AF139" s="49" t="s">
        <v>1541</v>
      </c>
      <c r="AG139" s="3">
        <f t="shared" si="33"/>
        <v>44</v>
      </c>
      <c r="AH139" s="3"/>
      <c r="AI139" s="3"/>
      <c r="AJ139" s="3">
        <f t="shared" si="34"/>
        <v>0</v>
      </c>
      <c r="AK139" s="136"/>
      <c r="AL139" s="3" t="s">
        <v>95</v>
      </c>
      <c r="AM139" s="59"/>
      <c r="AN139" s="42">
        <v>0.7</v>
      </c>
      <c r="AO139" s="3" t="s">
        <v>1623</v>
      </c>
      <c r="AP139" s="44"/>
      <c r="AQ139" s="44"/>
      <c r="AR139" s="49"/>
      <c r="AS139" s="3"/>
      <c r="AT139" s="3"/>
      <c r="AU139" s="3"/>
      <c r="AV139" s="3"/>
      <c r="AW139" s="3"/>
      <c r="AX139" s="3" t="str">
        <f>IF(OR(K139="x",J135="x",L139="x",G139="x",H139="x",M139="x",N139="x"),"x","")</f>
        <v>x</v>
      </c>
      <c r="AY139" s="143" t="str">
        <f>IF(OR(K139="x",J135="x",L139="x",G139="x",H139="x",M139="x",N139="x"),"x","")</f>
        <v>x</v>
      </c>
      <c r="AZ139" s="3" t="str">
        <f>IF(OR(K139="x",J135="x",L139="x",G139="x",H139="x",M139="x"),"x","")</f>
        <v>x</v>
      </c>
      <c r="BA139" s="3" t="str">
        <f>IF(OR(K139="x",J135="x",H139="x"),"x","")</f>
        <v/>
      </c>
      <c r="BB139" s="3" t="str">
        <f t="shared" si="35"/>
        <v/>
      </c>
      <c r="BC139" s="3"/>
      <c r="BD139" s="3"/>
      <c r="BE139" s="182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205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50"/>
      <c r="CQ139" s="98">
        <f>IF(U139="","1",IF(U139="x","0",VLOOKUP(U139,'Risico-matrix'!$K$4:$M$107,3,)))</f>
        <v>0</v>
      </c>
      <c r="CR139" s="98">
        <f>IF(V139="","1",IF(V139="x","0",VLOOKUP(V139,'Risico-matrix'!$K$4:$M$107,3,)))</f>
        <v>0</v>
      </c>
      <c r="CS139" s="98">
        <f>IF(W139="","1",IF(W139="x","0",VLOOKUP(W139,'Risico-matrix'!$K$4:$M$107,3,)))</f>
        <v>3</v>
      </c>
      <c r="CT139" s="98">
        <f>IF(X139="","1",IF(X139="x","0",VLOOKUP(X139,'Risico-matrix'!$K$4:$M$107,3,)))</f>
        <v>7</v>
      </c>
      <c r="CU139" s="98">
        <f>IF(Y139="","1",IF(Y139="x","0",VLOOKUP(Y139,'Risico-matrix'!$K$4:$M$107,3,)))</f>
        <v>3</v>
      </c>
      <c r="CV139" s="98">
        <f>IF(Z139="","1",IF(Z139="x","0",VLOOKUP(Z139,'Risico-matrix'!$K$4:$M$107,3,)))</f>
        <v>7</v>
      </c>
      <c r="CW139" s="98">
        <f>IF(AA139="","1",IF(AA139="x","0",VLOOKUP(AA139,'Risico-matrix'!$K$4:$M$107,3,)))</f>
        <v>7</v>
      </c>
      <c r="CX139" s="98">
        <f>IF(AB139="","1",IF(AB139="x","0",VLOOKUP(AB139,'Risico-matrix'!$K$4:$M$107,3,)))</f>
        <v>3</v>
      </c>
      <c r="CY139" s="98">
        <f>IF(AC139="","1",IF(AC139="x","0",VLOOKUP(AC139,'Risico-matrix'!$K$4:$M$107,3,)))</f>
        <v>7</v>
      </c>
      <c r="CZ139" s="98">
        <f>IF(AD139="","1",IF(AD139="x","0",VLOOKUP(AD139,'Risico-matrix'!$K$4:$M$107,3,)))</f>
        <v>7</v>
      </c>
      <c r="DA139" s="1">
        <f t="shared" si="32"/>
        <v>44</v>
      </c>
    </row>
    <row r="140" spans="1:105" hidden="1" x14ac:dyDescent="0.25">
      <c r="A140" s="46" t="s">
        <v>1234</v>
      </c>
      <c r="B140" s="47">
        <v>430752</v>
      </c>
      <c r="C140" s="47">
        <v>42052</v>
      </c>
      <c r="D140" s="3" t="s">
        <v>1231</v>
      </c>
      <c r="E140" s="3"/>
      <c r="F140" s="3"/>
      <c r="G140" s="3" t="s">
        <v>862</v>
      </c>
      <c r="H140" s="3"/>
      <c r="I140" s="3"/>
      <c r="J140" s="3"/>
      <c r="K140" s="3"/>
      <c r="L140" s="3" t="s">
        <v>862</v>
      </c>
      <c r="M140" s="3" t="s">
        <v>862</v>
      </c>
      <c r="N140" s="3"/>
      <c r="O140" s="3" t="s">
        <v>88</v>
      </c>
      <c r="P140" s="3" t="s">
        <v>90</v>
      </c>
      <c r="Q140" s="3">
        <v>1.1399999999999999</v>
      </c>
      <c r="R140" s="3" t="s">
        <v>868</v>
      </c>
      <c r="S140" s="48"/>
      <c r="T140" s="3" t="s">
        <v>1235</v>
      </c>
      <c r="U140" s="3" t="s">
        <v>134</v>
      </c>
      <c r="V140" s="3" t="s">
        <v>638</v>
      </c>
      <c r="W140" s="3" t="s">
        <v>197</v>
      </c>
      <c r="X140" s="3" t="s">
        <v>198</v>
      </c>
      <c r="Y140" s="3" t="s">
        <v>200</v>
      </c>
      <c r="Z140" s="3" t="s">
        <v>203</v>
      </c>
      <c r="AA140" s="3" t="s">
        <v>204</v>
      </c>
      <c r="AB140" s="3" t="s">
        <v>205</v>
      </c>
      <c r="AC140" s="3" t="s">
        <v>210</v>
      </c>
      <c r="AD140" s="3" t="s">
        <v>217</v>
      </c>
      <c r="AE140" s="3"/>
      <c r="AF140" s="49" t="s">
        <v>1542</v>
      </c>
      <c r="AG140" s="3">
        <f t="shared" si="33"/>
        <v>44</v>
      </c>
      <c r="AH140" s="3"/>
      <c r="AI140" s="3"/>
      <c r="AJ140" s="3">
        <f t="shared" si="34"/>
        <v>0</v>
      </c>
      <c r="AK140" s="136"/>
      <c r="AL140" s="3" t="s">
        <v>95</v>
      </c>
      <c r="AM140" s="59"/>
      <c r="AN140" s="42">
        <v>0.7</v>
      </c>
      <c r="AO140" s="3" t="s">
        <v>1623</v>
      </c>
      <c r="AP140" s="44"/>
      <c r="AQ140" s="44"/>
      <c r="AR140" s="49"/>
      <c r="AS140" s="3"/>
      <c r="AT140" s="3"/>
      <c r="AU140" s="3"/>
      <c r="AV140" s="3"/>
      <c r="AW140" s="3"/>
      <c r="AX140" s="3" t="str">
        <f>IF(OR(K140="x",J136="x",L140="x",G140="x",H140="x",M140="x",N140="x"),"x","")</f>
        <v>x</v>
      </c>
      <c r="AY140" s="143" t="str">
        <f>IF(OR(K140="x",J136="x",L140="x",G140="x",H140="x",M140="x",N140="x"),"x","")</f>
        <v>x</v>
      </c>
      <c r="AZ140" s="3" t="str">
        <f>IF(OR(K140="x",J136="x",L140="x",G140="x",H140="x",M140="x"),"x","")</f>
        <v>x</v>
      </c>
      <c r="BA140" s="3" t="str">
        <f>IF(OR(K140="x",J136="x",H140="x"),"x","")</f>
        <v/>
      </c>
      <c r="BB140" s="3" t="str">
        <f t="shared" si="35"/>
        <v/>
      </c>
      <c r="BC140" s="3"/>
      <c r="BD140" s="3"/>
      <c r="BE140" s="182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205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50"/>
      <c r="CQ140" s="98">
        <f>IF(U140="","1",IF(U140="x","0",VLOOKUP(U140,'Risico-matrix'!$K$4:$M$107,3,)))</f>
        <v>0</v>
      </c>
      <c r="CR140" s="98">
        <f>IF(V140="","1",IF(V140="x","0",VLOOKUP(V140,'Risico-matrix'!$K$4:$M$107,3,)))</f>
        <v>0</v>
      </c>
      <c r="CS140" s="98">
        <f>IF(W140="","1",IF(W140="x","0",VLOOKUP(W140,'Risico-matrix'!$K$4:$M$107,3,)))</f>
        <v>3</v>
      </c>
      <c r="CT140" s="98">
        <f>IF(X140="","1",IF(X140="x","0",VLOOKUP(X140,'Risico-matrix'!$K$4:$M$107,3,)))</f>
        <v>7</v>
      </c>
      <c r="CU140" s="98">
        <f>IF(Y140="","1",IF(Y140="x","0",VLOOKUP(Y140,'Risico-matrix'!$K$4:$M$107,3,)))</f>
        <v>3</v>
      </c>
      <c r="CV140" s="98">
        <f>IF(Z140="","1",IF(Z140="x","0",VLOOKUP(Z140,'Risico-matrix'!$K$4:$M$107,3,)))</f>
        <v>7</v>
      </c>
      <c r="CW140" s="98">
        <f>IF(AA140="","1",IF(AA140="x","0",VLOOKUP(AA140,'Risico-matrix'!$K$4:$M$107,3,)))</f>
        <v>7</v>
      </c>
      <c r="CX140" s="98">
        <f>IF(AB140="","1",IF(AB140="x","0",VLOOKUP(AB140,'Risico-matrix'!$K$4:$M$107,3,)))</f>
        <v>3</v>
      </c>
      <c r="CY140" s="98">
        <f>IF(AC140="","1",IF(AC140="x","0",VLOOKUP(AC140,'Risico-matrix'!$K$4:$M$107,3,)))</f>
        <v>7</v>
      </c>
      <c r="CZ140" s="98">
        <f>IF(AD140="","1",IF(AD140="x","0",VLOOKUP(AD140,'Risico-matrix'!$K$4:$M$107,3,)))</f>
        <v>7</v>
      </c>
      <c r="DA140" s="1">
        <f t="shared" si="32"/>
        <v>44</v>
      </c>
    </row>
    <row r="141" spans="1:105" hidden="1" x14ac:dyDescent="0.25">
      <c r="A141" s="46" t="s">
        <v>1268</v>
      </c>
      <c r="B141" s="47">
        <v>20113</v>
      </c>
      <c r="C141" s="47">
        <v>42130</v>
      </c>
      <c r="D141" s="3" t="s">
        <v>1267</v>
      </c>
      <c r="E141" s="3"/>
      <c r="F141" s="3"/>
      <c r="G141" s="3" t="s">
        <v>862</v>
      </c>
      <c r="H141" s="3"/>
      <c r="I141" s="3"/>
      <c r="J141" s="3"/>
      <c r="K141" s="3"/>
      <c r="L141" s="3"/>
      <c r="M141" s="3"/>
      <c r="N141" s="3"/>
      <c r="O141" s="3" t="s">
        <v>88</v>
      </c>
      <c r="P141" s="3" t="s">
        <v>90</v>
      </c>
      <c r="Q141" s="3">
        <v>0.73</v>
      </c>
      <c r="R141" s="3"/>
      <c r="S141" s="48"/>
      <c r="T141" s="3">
        <v>-97</v>
      </c>
      <c r="U141" s="3" t="s">
        <v>134</v>
      </c>
      <c r="V141" s="3" t="s">
        <v>638</v>
      </c>
      <c r="W141" s="3" t="s">
        <v>265</v>
      </c>
      <c r="X141" s="3" t="s">
        <v>1449</v>
      </c>
      <c r="Y141" s="3" t="s">
        <v>1449</v>
      </c>
      <c r="Z141" s="3" t="s">
        <v>1449</v>
      </c>
      <c r="AA141" s="3" t="s">
        <v>1449</v>
      </c>
      <c r="AB141" s="3" t="s">
        <v>1449</v>
      </c>
      <c r="AC141" s="3" t="s">
        <v>1449</v>
      </c>
      <c r="AD141" s="3" t="s">
        <v>1449</v>
      </c>
      <c r="AE141" s="3"/>
      <c r="AF141" s="49" t="s">
        <v>1538</v>
      </c>
      <c r="AG141" s="3">
        <f t="shared" si="33"/>
        <v>7</v>
      </c>
      <c r="AH141" s="3"/>
      <c r="AI141" s="3"/>
      <c r="AJ141" s="3">
        <f t="shared" si="34"/>
        <v>0</v>
      </c>
      <c r="AK141" s="136"/>
      <c r="AL141" s="3" t="s">
        <v>95</v>
      </c>
      <c r="AM141" s="59"/>
      <c r="AN141" s="42">
        <v>0.1</v>
      </c>
      <c r="AO141" s="3" t="s">
        <v>1623</v>
      </c>
      <c r="AP141" s="44"/>
      <c r="AQ141" s="44"/>
      <c r="AR141" s="49"/>
      <c r="AS141" s="3"/>
      <c r="AT141" s="3"/>
      <c r="AU141" s="3"/>
      <c r="AV141" s="3"/>
      <c r="AW141" s="3"/>
      <c r="AX141" s="3" t="str">
        <f>IF(OR(K141="x",J137="x",L141="x",G141="x",H141="x",M141="x",N141="x"),"x","")</f>
        <v>x</v>
      </c>
      <c r="AY141" s="143" t="str">
        <f>IF(OR(K141="x",J137="x",L141="x",G141="x",H141="x",M141="x",N141="x"),"x","")</f>
        <v>x</v>
      </c>
      <c r="AZ141" s="3" t="str">
        <f>IF(OR(K141="x",J137="x",L141="x",G141="x",H141="x",M141="x"),"x","")</f>
        <v>x</v>
      </c>
      <c r="BA141" s="3" t="str">
        <f>IF(OR(K141="x",J137="x",H141="x"),"x","")</f>
        <v/>
      </c>
      <c r="BB141" s="3" t="str">
        <f t="shared" si="35"/>
        <v/>
      </c>
      <c r="BC141" s="3"/>
      <c r="BD141" s="3"/>
      <c r="BE141" s="182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205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50"/>
      <c r="CQ141" s="98">
        <f>IF(U141="","1",IF(U141="x","0",VLOOKUP(U141,'Risico-matrix'!$K$4:$M$107,3,)))</f>
        <v>0</v>
      </c>
      <c r="CR141" s="98">
        <f>IF(V141="","1",IF(V141="x","0",VLOOKUP(V141,'Risico-matrix'!$K$4:$M$107,3,)))</f>
        <v>0</v>
      </c>
      <c r="CS141" s="98">
        <f>IF(W141="","1",IF(W141="x","0",VLOOKUP(W141,'Risico-matrix'!$K$4:$M$107,3,)))</f>
        <v>0</v>
      </c>
      <c r="CT141" s="98" t="str">
        <f>IF(X141="","1",IF(X141="x","0",VLOOKUP(X141,'Risico-matrix'!$K$4:$M$107,3,)))</f>
        <v>1</v>
      </c>
      <c r="CU141" s="98" t="str">
        <f>IF(Y141="","1",IF(Y141="x","0",VLOOKUP(Y141,'Risico-matrix'!$K$4:$M$107,3,)))</f>
        <v>1</v>
      </c>
      <c r="CV141" s="98" t="str">
        <f>IF(Z141="","1",IF(Z141="x","0",VLOOKUP(Z141,'Risico-matrix'!$K$4:$M$107,3,)))</f>
        <v>1</v>
      </c>
      <c r="CW141" s="98" t="str">
        <f>IF(AA141="","1",IF(AA141="x","0",VLOOKUP(AA141,'Risico-matrix'!$K$4:$M$107,3,)))</f>
        <v>1</v>
      </c>
      <c r="CX141" s="98" t="str">
        <f>IF(AB141="","1",IF(AB141="x","0",VLOOKUP(AB141,'Risico-matrix'!$K$4:$M$107,3,)))</f>
        <v>1</v>
      </c>
      <c r="CY141" s="98" t="str">
        <f>IF(AC141="","1",IF(AC141="x","0",VLOOKUP(AC141,'Risico-matrix'!$K$4:$M$107,3,)))</f>
        <v>1</v>
      </c>
      <c r="CZ141" s="98" t="str">
        <f>IF(AD141="","1",IF(AD141="x","0",VLOOKUP(AD141,'Risico-matrix'!$K$4:$M$107,3,)))</f>
        <v>1</v>
      </c>
      <c r="DA141" s="1">
        <f t="shared" si="32"/>
        <v>7</v>
      </c>
    </row>
    <row r="142" spans="1:105" hidden="1" x14ac:dyDescent="0.25">
      <c r="A142" s="46" t="s">
        <v>1370</v>
      </c>
      <c r="B142" s="47">
        <v>83691</v>
      </c>
      <c r="C142" s="47">
        <v>42209</v>
      </c>
      <c r="D142" s="3" t="s">
        <v>1204</v>
      </c>
      <c r="E142" s="3"/>
      <c r="F142" s="3"/>
      <c r="G142" s="3" t="s">
        <v>862</v>
      </c>
      <c r="H142" s="3"/>
      <c r="I142" s="3"/>
      <c r="J142" s="3"/>
      <c r="K142" s="3"/>
      <c r="L142" s="3" t="s">
        <v>862</v>
      </c>
      <c r="M142" s="3" t="s">
        <v>862</v>
      </c>
      <c r="N142" s="3"/>
      <c r="O142" s="3" t="s">
        <v>88</v>
      </c>
      <c r="P142" s="3" t="s">
        <v>90</v>
      </c>
      <c r="Q142" s="3" t="s">
        <v>1008</v>
      </c>
      <c r="R142" s="3"/>
      <c r="S142" s="48"/>
      <c r="T142" s="3" t="s">
        <v>981</v>
      </c>
      <c r="U142" s="3" t="s">
        <v>134</v>
      </c>
      <c r="V142" s="3" t="s">
        <v>638</v>
      </c>
      <c r="W142" s="3" t="s">
        <v>192</v>
      </c>
      <c r="X142" s="3" t="s">
        <v>197</v>
      </c>
      <c r="Y142" s="3" t="s">
        <v>206</v>
      </c>
      <c r="Z142" s="3" t="s">
        <v>265</v>
      </c>
      <c r="AA142" s="3" t="s">
        <v>1449</v>
      </c>
      <c r="AB142" s="3" t="s">
        <v>1449</v>
      </c>
      <c r="AC142" s="3" t="s">
        <v>1449</v>
      </c>
      <c r="AD142" s="3" t="s">
        <v>1449</v>
      </c>
      <c r="AE142" s="3"/>
      <c r="AF142" s="49" t="s">
        <v>1592</v>
      </c>
      <c r="AG142" s="3">
        <f t="shared" si="33"/>
        <v>25</v>
      </c>
      <c r="AH142" s="3"/>
      <c r="AI142" s="3"/>
      <c r="AJ142" s="3">
        <f t="shared" si="34"/>
        <v>0</v>
      </c>
      <c r="AK142" s="136"/>
      <c r="AL142" s="3" t="s">
        <v>95</v>
      </c>
      <c r="AM142" s="59"/>
      <c r="AN142" s="42">
        <v>0.4</v>
      </c>
      <c r="AO142" s="3" t="s">
        <v>1627</v>
      </c>
      <c r="AP142" s="44"/>
      <c r="AQ142" s="44"/>
      <c r="AR142" s="49"/>
      <c r="AS142" s="3"/>
      <c r="AT142" s="3"/>
      <c r="AU142" s="3"/>
      <c r="AV142" s="3"/>
      <c r="AW142" s="3"/>
      <c r="AX142" s="3" t="str">
        <f>IF(OR(K142="x",J138="x",L142="x",G142="x",H142="x",M142="x",N142="x"),"x","")</f>
        <v>x</v>
      </c>
      <c r="AY142" s="143" t="str">
        <f>IF(OR(K142="x",J138="x",L142="x",G142="x",H142="x",M142="x",N142="x"),"x","")</f>
        <v>x</v>
      </c>
      <c r="AZ142" s="3" t="str">
        <f>IF(OR(K142="x",J138="x",L142="x",G142="x",H142="x",M142="x"),"x","")</f>
        <v>x</v>
      </c>
      <c r="BA142" s="3" t="str">
        <f>IF(OR(K142="x",J138="x",H142="x"),"x","")</f>
        <v/>
      </c>
      <c r="BB142" s="3" t="str">
        <f t="shared" si="35"/>
        <v/>
      </c>
      <c r="BC142" s="3"/>
      <c r="BD142" s="3"/>
      <c r="BE142" s="182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205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50"/>
      <c r="CQ142" s="98">
        <f>IF(U142="","1",IF(U142="x","0",VLOOKUP(U142,'Risico-matrix'!$K$4:$M$107,3,)))</f>
        <v>0</v>
      </c>
      <c r="CR142" s="98">
        <f>IF(V142="","1",IF(V142="x","0",VLOOKUP(V142,'Risico-matrix'!$K$4:$M$107,3,)))</f>
        <v>0</v>
      </c>
      <c r="CS142" s="98">
        <f>IF(W142="","1",IF(W142="x","0",VLOOKUP(W142,'Risico-matrix'!$K$4:$M$107,3,)))</f>
        <v>15</v>
      </c>
      <c r="CT142" s="98">
        <f>IF(X142="","1",IF(X142="x","0",VLOOKUP(X142,'Risico-matrix'!$K$4:$M$107,3,)))</f>
        <v>3</v>
      </c>
      <c r="CU142" s="98">
        <f>IF(Y142="","1",IF(Y142="x","0",VLOOKUP(Y142,'Risico-matrix'!$K$4:$M$107,3,)))</f>
        <v>3</v>
      </c>
      <c r="CV142" s="98">
        <f>IF(Z142="","1",IF(Z142="x","0",VLOOKUP(Z142,'Risico-matrix'!$K$4:$M$107,3,)))</f>
        <v>0</v>
      </c>
      <c r="CW142" s="98" t="str">
        <f>IF(AA142="","1",IF(AA142="x","0",VLOOKUP(AA142,'Risico-matrix'!$K$4:$M$107,3,)))</f>
        <v>1</v>
      </c>
      <c r="CX142" s="98" t="str">
        <f>IF(AB142="","1",IF(AB142="x","0",VLOOKUP(AB142,'Risico-matrix'!$K$4:$M$107,3,)))</f>
        <v>1</v>
      </c>
      <c r="CY142" s="98" t="str">
        <f>IF(AC142="","1",IF(AC142="x","0",VLOOKUP(AC142,'Risico-matrix'!$K$4:$M$107,3,)))</f>
        <v>1</v>
      </c>
      <c r="CZ142" s="98" t="str">
        <f>IF(AD142="","1",IF(AD142="x","0",VLOOKUP(AD142,'Risico-matrix'!$K$4:$M$107,3,)))</f>
        <v>1</v>
      </c>
      <c r="DA142" s="1">
        <f t="shared" si="32"/>
        <v>25</v>
      </c>
    </row>
    <row r="143" spans="1:105" hidden="1" x14ac:dyDescent="0.25">
      <c r="A143" s="46" t="s">
        <v>1255</v>
      </c>
      <c r="B143" s="47"/>
      <c r="C143" s="47">
        <v>41446</v>
      </c>
      <c r="D143" s="3" t="s">
        <v>1254</v>
      </c>
      <c r="E143" s="3"/>
      <c r="F143" s="3"/>
      <c r="G143" s="3" t="s">
        <v>862</v>
      </c>
      <c r="H143" s="3"/>
      <c r="I143" s="3"/>
      <c r="J143" s="3"/>
      <c r="K143" s="3"/>
      <c r="L143" s="3" t="s">
        <v>862</v>
      </c>
      <c r="M143" s="3"/>
      <c r="N143" s="3" t="s">
        <v>862</v>
      </c>
      <c r="O143" s="3" t="s">
        <v>88</v>
      </c>
      <c r="P143" s="3" t="s">
        <v>90</v>
      </c>
      <c r="Q143" s="3" t="s">
        <v>863</v>
      </c>
      <c r="R143" s="3" t="s">
        <v>863</v>
      </c>
      <c r="S143" s="48"/>
      <c r="T143" s="3" t="s">
        <v>863</v>
      </c>
      <c r="U143" s="3" t="s">
        <v>134</v>
      </c>
      <c r="V143" s="3" t="s">
        <v>197</v>
      </c>
      <c r="W143" s="3" t="s">
        <v>206</v>
      </c>
      <c r="X143" s="3" t="s">
        <v>264</v>
      </c>
      <c r="Y143" s="3" t="s">
        <v>1449</v>
      </c>
      <c r="Z143" s="3" t="s">
        <v>1449</v>
      </c>
      <c r="AA143" s="3" t="s">
        <v>1449</v>
      </c>
      <c r="AB143" s="3" t="s">
        <v>1449</v>
      </c>
      <c r="AC143" s="3" t="s">
        <v>1449</v>
      </c>
      <c r="AD143" s="3" t="s">
        <v>1449</v>
      </c>
      <c r="AE143" s="3"/>
      <c r="AF143" s="49" t="s">
        <v>1552</v>
      </c>
      <c r="AG143" s="3">
        <f t="shared" si="33"/>
        <v>12</v>
      </c>
      <c r="AH143" s="3"/>
      <c r="AI143" s="3"/>
      <c r="AJ143" s="3">
        <f t="shared" si="34"/>
        <v>0</v>
      </c>
      <c r="AK143" s="136"/>
      <c r="AL143" s="3" t="s">
        <v>95</v>
      </c>
      <c r="AM143" s="59"/>
      <c r="AN143" s="42">
        <v>0.4</v>
      </c>
      <c r="AO143" s="3" t="s">
        <v>1623</v>
      </c>
      <c r="AP143" s="44"/>
      <c r="AQ143" s="44"/>
      <c r="AR143" s="49"/>
      <c r="AS143" s="3"/>
      <c r="AT143" s="3"/>
      <c r="AU143" s="3"/>
      <c r="AV143" s="3"/>
      <c r="AW143" s="3"/>
      <c r="AX143" s="3" t="e">
        <f>IF(OR(K143="x",#REF!="x",L143="x",G143="x",H143="x",M143="x",N143="x"),"x","")</f>
        <v>#REF!</v>
      </c>
      <c r="AY143" s="143" t="e">
        <f>IF(OR(K143="x",#REF!="x",L143="x",G143="x",H143="x",M143="x",N143="x"),"x","")</f>
        <v>#REF!</v>
      </c>
      <c r="AZ143" s="3" t="e">
        <f>IF(OR(K143="x",#REF!="x",L143="x",G143="x",H143="x",M143="x"),"x","")</f>
        <v>#REF!</v>
      </c>
      <c r="BA143" s="3" t="e">
        <f>IF(OR(K143="x",#REF!="x",H143="x"),"x","")</f>
        <v>#REF!</v>
      </c>
      <c r="BB143" s="3" t="str">
        <f t="shared" si="35"/>
        <v/>
      </c>
      <c r="BC143" s="3"/>
      <c r="BD143" s="3"/>
      <c r="BE143" s="182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205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50"/>
      <c r="CQ143" s="98">
        <f>IF(U143="","1",IF(U143="x","0",VLOOKUP(U143,'Risico-matrix'!$K$4:$M$107,3,)))</f>
        <v>0</v>
      </c>
      <c r="CR143" s="98">
        <f>IF(V143="","1",IF(V143="x","0",VLOOKUP(V143,'Risico-matrix'!$K$4:$M$107,3,)))</f>
        <v>3</v>
      </c>
      <c r="CS143" s="98">
        <f>IF(W143="","1",IF(W143="x","0",VLOOKUP(W143,'Risico-matrix'!$K$4:$M$107,3,)))</f>
        <v>3</v>
      </c>
      <c r="CT143" s="98">
        <f>IF(X143="","1",IF(X143="x","0",VLOOKUP(X143,'Risico-matrix'!$K$4:$M$107,3,)))</f>
        <v>0</v>
      </c>
      <c r="CU143" s="98" t="str">
        <f>IF(Y143="","1",IF(Y143="x","0",VLOOKUP(Y143,'Risico-matrix'!$K$4:$M$107,3,)))</f>
        <v>1</v>
      </c>
      <c r="CV143" s="98" t="str">
        <f>IF(Z143="","1",IF(Z143="x","0",VLOOKUP(Z143,'Risico-matrix'!$K$4:$M$107,3,)))</f>
        <v>1</v>
      </c>
      <c r="CW143" s="98" t="str">
        <f>IF(AA143="","1",IF(AA143="x","0",VLOOKUP(AA143,'Risico-matrix'!$K$4:$M$107,3,)))</f>
        <v>1</v>
      </c>
      <c r="CX143" s="98" t="str">
        <f>IF(AB143="","1",IF(AB143="x","0",VLOOKUP(AB143,'Risico-matrix'!$K$4:$M$107,3,)))</f>
        <v>1</v>
      </c>
      <c r="CY143" s="98" t="str">
        <f>IF(AC143="","1",IF(AC143="x","0",VLOOKUP(AC143,'Risico-matrix'!$K$4:$M$107,3,)))</f>
        <v>1</v>
      </c>
      <c r="CZ143" s="98" t="str">
        <f>IF(AD143="","1",IF(AD143="x","0",VLOOKUP(AD143,'Risico-matrix'!$K$4:$M$107,3,)))</f>
        <v>1</v>
      </c>
      <c r="DA143" s="1">
        <f t="shared" si="32"/>
        <v>12</v>
      </c>
    </row>
    <row r="144" spans="1:105" hidden="1" x14ac:dyDescent="0.25">
      <c r="A144" s="46" t="s">
        <v>1206</v>
      </c>
      <c r="B144" s="47">
        <v>85023</v>
      </c>
      <c r="C144" s="47">
        <v>42209</v>
      </c>
      <c r="D144" s="3" t="s">
        <v>1204</v>
      </c>
      <c r="E144" s="3"/>
      <c r="F144" s="3"/>
      <c r="G144" s="3" t="s">
        <v>862</v>
      </c>
      <c r="H144" s="3"/>
      <c r="I144" s="3"/>
      <c r="J144" s="3"/>
      <c r="K144" s="3"/>
      <c r="L144" s="3" t="s">
        <v>862</v>
      </c>
      <c r="M144" s="3"/>
      <c r="N144" s="3"/>
      <c r="O144" s="3" t="s">
        <v>88</v>
      </c>
      <c r="P144" s="3" t="s">
        <v>90</v>
      </c>
      <c r="Q144" s="3">
        <v>0.71</v>
      </c>
      <c r="R144" s="3"/>
      <c r="S144" s="48"/>
      <c r="T144" s="3" t="s">
        <v>981</v>
      </c>
      <c r="U144" s="3" t="s">
        <v>134</v>
      </c>
      <c r="V144" s="3" t="s">
        <v>638</v>
      </c>
      <c r="W144" s="3" t="s">
        <v>197</v>
      </c>
      <c r="X144" s="3" t="s">
        <v>265</v>
      </c>
      <c r="Y144" s="3" t="s">
        <v>1449</v>
      </c>
      <c r="Z144" s="3" t="s">
        <v>1449</v>
      </c>
      <c r="AA144" s="3" t="s">
        <v>1449</v>
      </c>
      <c r="AB144" s="3" t="s">
        <v>1449</v>
      </c>
      <c r="AC144" s="3" t="s">
        <v>1449</v>
      </c>
      <c r="AD144" s="3" t="s">
        <v>1449</v>
      </c>
      <c r="AE144" s="3"/>
      <c r="AF144" s="49" t="s">
        <v>1533</v>
      </c>
      <c r="AG144" s="3">
        <f t="shared" si="33"/>
        <v>9</v>
      </c>
      <c r="AH144" s="3"/>
      <c r="AI144" s="3"/>
      <c r="AJ144" s="3">
        <f t="shared" si="34"/>
        <v>0</v>
      </c>
      <c r="AK144" s="136"/>
      <c r="AL144" s="3" t="s">
        <v>95</v>
      </c>
      <c r="AM144" s="59"/>
      <c r="AN144" s="42">
        <v>0.4</v>
      </c>
      <c r="AO144" s="3" t="s">
        <v>1623</v>
      </c>
      <c r="AP144" s="44"/>
      <c r="AQ144" s="44"/>
      <c r="AR144" s="49"/>
      <c r="AS144" s="3"/>
      <c r="AT144" s="3"/>
      <c r="AU144" s="3"/>
      <c r="AV144" s="3"/>
      <c r="AW144" s="3"/>
      <c r="AX144" s="3" t="str">
        <f t="shared" si="36"/>
        <v>x</v>
      </c>
      <c r="AY144" s="143" t="str">
        <f t="shared" si="37"/>
        <v>x</v>
      </c>
      <c r="AZ144" s="3" t="str">
        <f t="shared" si="38"/>
        <v>x</v>
      </c>
      <c r="BA144" s="3" t="str">
        <f t="shared" si="39"/>
        <v/>
      </c>
      <c r="BB144" s="3" t="str">
        <f t="shared" si="35"/>
        <v/>
      </c>
      <c r="BC144" s="3"/>
      <c r="BD144" s="3"/>
      <c r="BE144" s="182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205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50"/>
      <c r="CQ144" s="98">
        <f>IF(U144="","1",IF(U144="x","0",VLOOKUP(U144,'Risico-matrix'!$K$4:$M$107,3,)))</f>
        <v>0</v>
      </c>
      <c r="CR144" s="98">
        <f>IF(V144="","1",IF(V144="x","0",VLOOKUP(V144,'Risico-matrix'!$K$4:$M$107,3,)))</f>
        <v>0</v>
      </c>
      <c r="CS144" s="98">
        <f>IF(W144="","1",IF(W144="x","0",VLOOKUP(W144,'Risico-matrix'!$K$4:$M$107,3,)))</f>
        <v>3</v>
      </c>
      <c r="CT144" s="98">
        <f>IF(X144="","1",IF(X144="x","0",VLOOKUP(X144,'Risico-matrix'!$K$4:$M$107,3,)))</f>
        <v>0</v>
      </c>
      <c r="CU144" s="98" t="str">
        <f>IF(Y144="","1",IF(Y144="x","0",VLOOKUP(Y144,'Risico-matrix'!$K$4:$M$107,3,)))</f>
        <v>1</v>
      </c>
      <c r="CV144" s="98" t="str">
        <f>IF(Z144="","1",IF(Z144="x","0",VLOOKUP(Z144,'Risico-matrix'!$K$4:$M$107,3,)))</f>
        <v>1</v>
      </c>
      <c r="CW144" s="98" t="str">
        <f>IF(AA144="","1",IF(AA144="x","0",VLOOKUP(AA144,'Risico-matrix'!$K$4:$M$107,3,)))</f>
        <v>1</v>
      </c>
      <c r="CX144" s="98" t="str">
        <f>IF(AB144="","1",IF(AB144="x","0",VLOOKUP(AB144,'Risico-matrix'!$K$4:$M$107,3,)))</f>
        <v>1</v>
      </c>
      <c r="CY144" s="98" t="str">
        <f>IF(AC144="","1",IF(AC144="x","0",VLOOKUP(AC144,'Risico-matrix'!$K$4:$M$107,3,)))</f>
        <v>1</v>
      </c>
      <c r="CZ144" s="98" t="str">
        <f>IF(AD144="","1",IF(AD144="x","0",VLOOKUP(AD144,'Risico-matrix'!$K$4:$M$107,3,)))</f>
        <v>1</v>
      </c>
      <c r="DA144" s="1">
        <f t="shared" si="32"/>
        <v>9</v>
      </c>
    </row>
    <row r="145" spans="1:105" hidden="1" x14ac:dyDescent="0.25">
      <c r="A145" s="46" t="s">
        <v>1149</v>
      </c>
      <c r="B145" s="47"/>
      <c r="C145" s="47">
        <v>42095</v>
      </c>
      <c r="D145" s="3" t="s">
        <v>903</v>
      </c>
      <c r="E145" s="3"/>
      <c r="F145" s="3"/>
      <c r="G145" s="3"/>
      <c r="H145" s="3"/>
      <c r="I145" s="3"/>
      <c r="J145" s="3"/>
      <c r="K145" s="3"/>
      <c r="L145" s="3" t="s">
        <v>862</v>
      </c>
      <c r="M145" s="3" t="s">
        <v>862</v>
      </c>
      <c r="N145" s="3"/>
      <c r="O145" s="3" t="s">
        <v>88</v>
      </c>
      <c r="P145" s="3" t="s">
        <v>93</v>
      </c>
      <c r="Q145" s="3" t="s">
        <v>863</v>
      </c>
      <c r="R145" s="3" t="s">
        <v>863</v>
      </c>
      <c r="S145" s="48" t="s">
        <v>863</v>
      </c>
      <c r="T145" s="3" t="s">
        <v>863</v>
      </c>
      <c r="U145" s="3" t="s">
        <v>209</v>
      </c>
      <c r="V145" s="3" t="s">
        <v>208</v>
      </c>
      <c r="W145" s="3" t="s">
        <v>191</v>
      </c>
      <c r="X145" s="3" t="s">
        <v>195</v>
      </c>
      <c r="Y145" s="3" t="s">
        <v>203</v>
      </c>
      <c r="Z145" s="3" t="s">
        <v>198</v>
      </c>
      <c r="AA145" s="3" t="s">
        <v>1449</v>
      </c>
      <c r="AB145" s="3" t="s">
        <v>1449</v>
      </c>
      <c r="AC145" s="3" t="s">
        <v>1449</v>
      </c>
      <c r="AD145" s="3" t="s">
        <v>1449</v>
      </c>
      <c r="AE145" s="3"/>
      <c r="AF145" s="49" t="s">
        <v>1521</v>
      </c>
      <c r="AG145" s="3">
        <f t="shared" si="33"/>
        <v>54</v>
      </c>
      <c r="AH145" s="3"/>
      <c r="AI145" s="3"/>
      <c r="AJ145" s="3">
        <f t="shared" si="34"/>
        <v>0</v>
      </c>
      <c r="AK145" s="136"/>
      <c r="AL145" s="3"/>
      <c r="AM145" s="59"/>
      <c r="AN145" s="42"/>
      <c r="AO145" s="3" t="s">
        <v>1621</v>
      </c>
      <c r="AP145" s="44"/>
      <c r="AQ145" s="44"/>
      <c r="AR145" s="49" t="s">
        <v>1621</v>
      </c>
      <c r="AS145" s="3"/>
      <c r="AT145" s="3"/>
      <c r="AU145" s="3"/>
      <c r="AV145" s="3"/>
      <c r="AW145" s="3"/>
      <c r="AX145" s="3" t="str">
        <f>IF(OR(K145="x",J141="x",L145="x",G145="x",H145="x",M145="x",N145="x"),"x","")</f>
        <v>x</v>
      </c>
      <c r="AY145" s="143" t="str">
        <f>IF(OR(K145="x",J141="x",L145="x",G145="x",H145="x",M145="x",N145="x"),"x","")</f>
        <v>x</v>
      </c>
      <c r="AZ145" s="3" t="str">
        <f>IF(OR(K145="x",J141="x",L145="x",G145="x",H145="x",M145="x"),"x","")</f>
        <v>x</v>
      </c>
      <c r="BA145" s="3" t="str">
        <f>IF(OR(K145="x",J141="x",H145="x"),"x","")</f>
        <v/>
      </c>
      <c r="BB145" s="3" t="str">
        <f t="shared" si="35"/>
        <v/>
      </c>
      <c r="BC145" s="3"/>
      <c r="BD145" s="3"/>
      <c r="BE145" s="182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205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50"/>
      <c r="CQ145" s="98">
        <f>IF(U145="","1",IF(U145="x","0",VLOOKUP(U145,'Risico-matrix'!$K$4:$M$107,3,)))</f>
        <v>15</v>
      </c>
      <c r="CR145" s="98">
        <f>IF(V145="","1",IF(V145="x","0",VLOOKUP(V145,'Risico-matrix'!$K$4:$M$107,3,)))</f>
        <v>7</v>
      </c>
      <c r="CS145" s="98">
        <f>IF(W145="","1",IF(W145="x","0",VLOOKUP(W145,'Risico-matrix'!$K$4:$M$107,3,)))</f>
        <v>7</v>
      </c>
      <c r="CT145" s="98">
        <f>IF(X145="","1",IF(X145="x","0",VLOOKUP(X145,'Risico-matrix'!$K$4:$M$107,3,)))</f>
        <v>7</v>
      </c>
      <c r="CU145" s="98">
        <f>IF(Y145="","1",IF(Y145="x","0",VLOOKUP(Y145,'Risico-matrix'!$K$4:$M$107,3,)))</f>
        <v>7</v>
      </c>
      <c r="CV145" s="98">
        <f>IF(Z145="","1",IF(Z145="x","0",VLOOKUP(Z145,'Risico-matrix'!$K$4:$M$107,3,)))</f>
        <v>7</v>
      </c>
      <c r="CW145" s="98" t="str">
        <f>IF(AA145="","1",IF(AA145="x","0",VLOOKUP(AA145,'Risico-matrix'!$K$4:$M$107,3,)))</f>
        <v>1</v>
      </c>
      <c r="CX145" s="98" t="str">
        <f>IF(AB145="","1",IF(AB145="x","0",VLOOKUP(AB145,'Risico-matrix'!$K$4:$M$107,3,)))</f>
        <v>1</v>
      </c>
      <c r="CY145" s="98" t="str">
        <f>IF(AC145="","1",IF(AC145="x","0",VLOOKUP(AC145,'Risico-matrix'!$K$4:$M$107,3,)))</f>
        <v>1</v>
      </c>
      <c r="CZ145" s="98" t="str">
        <f>IF(AD145="","1",IF(AD145="x","0",VLOOKUP(AD145,'Risico-matrix'!$K$4:$M$107,3,)))</f>
        <v>1</v>
      </c>
      <c r="DA145" s="1">
        <f t="shared" si="32"/>
        <v>54</v>
      </c>
    </row>
    <row r="146" spans="1:105" hidden="1" x14ac:dyDescent="0.25">
      <c r="A146" s="46" t="s">
        <v>955</v>
      </c>
      <c r="B146" s="47" t="s">
        <v>956</v>
      </c>
      <c r="C146" s="47">
        <v>42815</v>
      </c>
      <c r="D146" s="3" t="s">
        <v>890</v>
      </c>
      <c r="E146" s="3" t="s">
        <v>862</v>
      </c>
      <c r="F146" s="3"/>
      <c r="G146" s="3"/>
      <c r="H146" s="3"/>
      <c r="I146" s="3"/>
      <c r="J146" s="3"/>
      <c r="K146" s="3"/>
      <c r="L146" s="3"/>
      <c r="M146" s="3"/>
      <c r="N146" s="3"/>
      <c r="O146" s="3" t="s">
        <v>875</v>
      </c>
      <c r="P146" s="3" t="s">
        <v>93</v>
      </c>
      <c r="Q146" s="3">
        <v>1.046</v>
      </c>
      <c r="R146" s="3" t="s">
        <v>957</v>
      </c>
      <c r="S146" s="48" t="s">
        <v>952</v>
      </c>
      <c r="T146" s="3" t="s">
        <v>876</v>
      </c>
      <c r="U146" s="3" t="s">
        <v>1449</v>
      </c>
      <c r="V146" s="3" t="s">
        <v>1449</v>
      </c>
      <c r="W146" s="3" t="s">
        <v>1449</v>
      </c>
      <c r="X146" s="3" t="s">
        <v>1449</v>
      </c>
      <c r="Y146" s="3" t="s">
        <v>1449</v>
      </c>
      <c r="Z146" s="3" t="s">
        <v>1449</v>
      </c>
      <c r="AA146" s="3" t="s">
        <v>1449</v>
      </c>
      <c r="AB146" s="3" t="s">
        <v>1449</v>
      </c>
      <c r="AC146" s="3" t="s">
        <v>1449</v>
      </c>
      <c r="AD146" s="3" t="s">
        <v>1449</v>
      </c>
      <c r="AE146" s="3"/>
      <c r="AF146" s="49"/>
      <c r="AG146" s="3">
        <f t="shared" si="33"/>
        <v>10</v>
      </c>
      <c r="AH146" s="3"/>
      <c r="AI146" s="3"/>
      <c r="AJ146" s="3">
        <f t="shared" si="34"/>
        <v>0</v>
      </c>
      <c r="AK146" s="136"/>
      <c r="AL146" s="3" t="s">
        <v>95</v>
      </c>
      <c r="AM146" s="59"/>
      <c r="AN146" s="42">
        <v>5</v>
      </c>
      <c r="AO146" s="3" t="s">
        <v>1619</v>
      </c>
      <c r="AP146" s="44"/>
      <c r="AQ146" s="44">
        <v>10</v>
      </c>
      <c r="AR146" s="49" t="s">
        <v>1619</v>
      </c>
      <c r="AS146" s="3"/>
      <c r="AT146" s="3"/>
      <c r="AU146" s="3"/>
      <c r="AV146" s="3"/>
      <c r="AW146" s="3"/>
      <c r="AX146" s="3" t="str">
        <f>IF(OR(K146="x",J143="x",L146="x",G146="x",H146="x",M146="x",N146="x"),"x","")</f>
        <v/>
      </c>
      <c r="AY146" s="143" t="str">
        <f>IF(OR(K146="x",J143="x",L146="x",G146="x",H146="x",M146="x",N146="x"),"x","")</f>
        <v/>
      </c>
      <c r="AZ146" s="3" t="str">
        <f>IF(OR(K146="x",J143="x",L146="x",G146="x",H146="x",M146="x"),"x","")</f>
        <v/>
      </c>
      <c r="BA146" s="3" t="str">
        <f>IF(OR(K146="x",J143="x",H146="x"),"x","")</f>
        <v/>
      </c>
      <c r="BB146" s="3" t="str">
        <f t="shared" si="35"/>
        <v/>
      </c>
      <c r="BC146" s="3"/>
      <c r="BD146" s="3"/>
      <c r="BE146" s="182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205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50"/>
      <c r="CQ146" s="98" t="str">
        <f>IF(U146="","1",IF(U146="x","0",VLOOKUP(U146,'Risico-matrix'!$K$4:$M$107,3,)))</f>
        <v>1</v>
      </c>
      <c r="CR146" s="98" t="str">
        <f>IF(V146="","1",IF(V146="x","0",VLOOKUP(V146,'Risico-matrix'!$K$4:$M$107,3,)))</f>
        <v>1</v>
      </c>
      <c r="CS146" s="98" t="str">
        <f>IF(W146="","1",IF(W146="x","0",VLOOKUP(W146,'Risico-matrix'!$K$4:$M$107,3,)))</f>
        <v>1</v>
      </c>
      <c r="CT146" s="98" t="str">
        <f>IF(X146="","1",IF(X146="x","0",VLOOKUP(X146,'Risico-matrix'!$K$4:$M$107,3,)))</f>
        <v>1</v>
      </c>
      <c r="CU146" s="98" t="str">
        <f>IF(Y146="","1",IF(Y146="x","0",VLOOKUP(Y146,'Risico-matrix'!$K$4:$M$107,3,)))</f>
        <v>1</v>
      </c>
      <c r="CV146" s="98" t="str">
        <f>IF(Z146="","1",IF(Z146="x","0",VLOOKUP(Z146,'Risico-matrix'!$K$4:$M$107,3,)))</f>
        <v>1</v>
      </c>
      <c r="CW146" s="98" t="str">
        <f>IF(AA146="","1",IF(AA146="x","0",VLOOKUP(AA146,'Risico-matrix'!$K$4:$M$107,3,)))</f>
        <v>1</v>
      </c>
      <c r="CX146" s="98" t="str">
        <f>IF(AB146="","1",IF(AB146="x","0",VLOOKUP(AB146,'Risico-matrix'!$K$4:$M$107,3,)))</f>
        <v>1</v>
      </c>
      <c r="CY146" s="98" t="str">
        <f>IF(AC146="","1",IF(AC146="x","0",VLOOKUP(AC146,'Risico-matrix'!$K$4:$M$107,3,)))</f>
        <v>1</v>
      </c>
      <c r="CZ146" s="98" t="str">
        <f>IF(AD146="","1",IF(AD146="x","0",VLOOKUP(AD146,'Risico-matrix'!$K$4:$M$107,3,)))</f>
        <v>1</v>
      </c>
      <c r="DA146" s="1">
        <f t="shared" si="32"/>
        <v>10</v>
      </c>
    </row>
    <row r="147" spans="1:105" hidden="1" x14ac:dyDescent="0.25">
      <c r="A147" s="46" t="s">
        <v>1047</v>
      </c>
      <c r="B147" s="47">
        <v>115937</v>
      </c>
      <c r="C147" s="47">
        <v>42132</v>
      </c>
      <c r="D147" s="3" t="s">
        <v>900</v>
      </c>
      <c r="E147" s="3"/>
      <c r="F147" s="3"/>
      <c r="G147" s="3"/>
      <c r="H147" s="3"/>
      <c r="I147" s="3"/>
      <c r="J147" s="3"/>
      <c r="K147" s="3"/>
      <c r="L147" s="3"/>
      <c r="M147" s="3" t="s">
        <v>862</v>
      </c>
      <c r="N147" s="3"/>
      <c r="O147" s="3" t="s">
        <v>88</v>
      </c>
      <c r="P147" s="3" t="s">
        <v>92</v>
      </c>
      <c r="Q147" s="3" t="s">
        <v>1035</v>
      </c>
      <c r="R147" s="3" t="s">
        <v>1048</v>
      </c>
      <c r="S147" s="48" t="s">
        <v>1035</v>
      </c>
      <c r="T147" s="3" t="s">
        <v>1035</v>
      </c>
      <c r="U147" s="3" t="s">
        <v>209</v>
      </c>
      <c r="V147" s="3" t="s">
        <v>1449</v>
      </c>
      <c r="W147" s="3" t="s">
        <v>1449</v>
      </c>
      <c r="X147" s="3" t="s">
        <v>1449</v>
      </c>
      <c r="Y147" s="3" t="s">
        <v>1449</v>
      </c>
      <c r="Z147" s="3" t="s">
        <v>1449</v>
      </c>
      <c r="AA147" s="3" t="s">
        <v>1449</v>
      </c>
      <c r="AB147" s="3" t="s">
        <v>1449</v>
      </c>
      <c r="AC147" s="3" t="s">
        <v>1449</v>
      </c>
      <c r="AD147" s="3" t="s">
        <v>1449</v>
      </c>
      <c r="AE147" s="3"/>
      <c r="AF147" s="49" t="s">
        <v>1492</v>
      </c>
      <c r="AG147" s="3">
        <f t="shared" si="33"/>
        <v>24</v>
      </c>
      <c r="AH147" s="3"/>
      <c r="AI147" s="3"/>
      <c r="AJ147" s="3">
        <f t="shared" si="34"/>
        <v>0</v>
      </c>
      <c r="AK147" s="136"/>
      <c r="AL147" s="3" t="s">
        <v>95</v>
      </c>
      <c r="AM147" s="59"/>
      <c r="AN147" s="42"/>
      <c r="AO147" s="3" t="s">
        <v>1621</v>
      </c>
      <c r="AP147" s="44"/>
      <c r="AQ147" s="44"/>
      <c r="AR147" s="49" t="s">
        <v>1621</v>
      </c>
      <c r="AS147" s="3"/>
      <c r="AT147" s="3"/>
      <c r="AU147" s="3"/>
      <c r="AV147" s="3"/>
      <c r="AW147" s="3"/>
      <c r="AX147" s="3" t="str">
        <f>IF(OR(K147="x",J144="x",L147="x",G147="x",H147="x",M147="x",N147="x"),"x","")</f>
        <v>x</v>
      </c>
      <c r="AY147" s="143" t="str">
        <f>IF(OR(K147="x",J144="x",L147="x",G147="x",H147="x",M147="x",N147="x"),"x","")</f>
        <v>x</v>
      </c>
      <c r="AZ147" s="3" t="str">
        <f>IF(OR(K147="x",J144="x",L147="x",G147="x",H147="x",M147="x"),"x","")</f>
        <v>x</v>
      </c>
      <c r="BA147" s="3" t="str">
        <f>IF(OR(K147="x",J144="x",H147="x"),"x","")</f>
        <v/>
      </c>
      <c r="BB147" s="3" t="str">
        <f t="shared" si="35"/>
        <v/>
      </c>
      <c r="BC147" s="3"/>
      <c r="BD147" s="3"/>
      <c r="BE147" s="182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205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50"/>
      <c r="CQ147" s="98">
        <f>IF(U147="","1",IF(U147="x","0",VLOOKUP(U147,'Risico-matrix'!$K$4:$M$107,3,)))</f>
        <v>15</v>
      </c>
      <c r="CR147" s="98" t="str">
        <f>IF(V147="","1",IF(V147="x","0",VLOOKUP(V147,'Risico-matrix'!$K$4:$M$107,3,)))</f>
        <v>1</v>
      </c>
      <c r="CS147" s="98" t="str">
        <f>IF(W147="","1",IF(W147="x","0",VLOOKUP(W147,'Risico-matrix'!$K$4:$M$107,3,)))</f>
        <v>1</v>
      </c>
      <c r="CT147" s="98" t="str">
        <f>IF(X147="","1",IF(X147="x","0",VLOOKUP(X147,'Risico-matrix'!$K$4:$M$107,3,)))</f>
        <v>1</v>
      </c>
      <c r="CU147" s="98" t="str">
        <f>IF(Y147="","1",IF(Y147="x","0",VLOOKUP(Y147,'Risico-matrix'!$K$4:$M$107,3,)))</f>
        <v>1</v>
      </c>
      <c r="CV147" s="98" t="str">
        <f>IF(Z147="","1",IF(Z147="x","0",VLOOKUP(Z147,'Risico-matrix'!$K$4:$M$107,3,)))</f>
        <v>1</v>
      </c>
      <c r="CW147" s="98" t="str">
        <f>IF(AA147="","1",IF(AA147="x","0",VLOOKUP(AA147,'Risico-matrix'!$K$4:$M$107,3,)))</f>
        <v>1</v>
      </c>
      <c r="CX147" s="98" t="str">
        <f>IF(AB147="","1",IF(AB147="x","0",VLOOKUP(AB147,'Risico-matrix'!$K$4:$M$107,3,)))</f>
        <v>1</v>
      </c>
      <c r="CY147" s="98" t="str">
        <f>IF(AC147="","1",IF(AC147="x","0",VLOOKUP(AC147,'Risico-matrix'!$K$4:$M$107,3,)))</f>
        <v>1</v>
      </c>
      <c r="CZ147" s="98" t="str">
        <f>IF(AD147="","1",IF(AD147="x","0",VLOOKUP(AD147,'Risico-matrix'!$K$4:$M$107,3,)))</f>
        <v>1</v>
      </c>
      <c r="DA147" s="1">
        <f t="shared" si="32"/>
        <v>24</v>
      </c>
    </row>
    <row r="148" spans="1:105" hidden="1" x14ac:dyDescent="0.25">
      <c r="A148" s="46" t="s">
        <v>1049</v>
      </c>
      <c r="B148" s="47">
        <v>105231</v>
      </c>
      <c r="C148" s="47">
        <v>41659</v>
      </c>
      <c r="D148" s="3" t="s">
        <v>900</v>
      </c>
      <c r="E148" s="3" t="s">
        <v>862</v>
      </c>
      <c r="F148" s="3"/>
      <c r="G148" s="3"/>
      <c r="H148" s="3"/>
      <c r="I148" s="3"/>
      <c r="J148" s="3"/>
      <c r="K148" s="3"/>
      <c r="L148" s="3"/>
      <c r="M148" s="3"/>
      <c r="N148" s="3"/>
      <c r="O148" s="3" t="s">
        <v>875</v>
      </c>
      <c r="P148" s="3" t="s">
        <v>92</v>
      </c>
      <c r="Q148" s="3" t="s">
        <v>1035</v>
      </c>
      <c r="R148" s="3" t="s">
        <v>1050</v>
      </c>
      <c r="S148" s="48" t="s">
        <v>1035</v>
      </c>
      <c r="T148" s="3" t="s">
        <v>1035</v>
      </c>
      <c r="U148" s="3" t="s">
        <v>1449</v>
      </c>
      <c r="V148" s="3" t="s">
        <v>1449</v>
      </c>
      <c r="W148" s="3" t="s">
        <v>1449</v>
      </c>
      <c r="X148" s="3" t="s">
        <v>1449</v>
      </c>
      <c r="Y148" s="3" t="s">
        <v>1449</v>
      </c>
      <c r="Z148" s="3" t="s">
        <v>1449</v>
      </c>
      <c r="AA148" s="3" t="s">
        <v>1449</v>
      </c>
      <c r="AB148" s="3" t="s">
        <v>1449</v>
      </c>
      <c r="AC148" s="3" t="s">
        <v>1449</v>
      </c>
      <c r="AD148" s="3" t="s">
        <v>1449</v>
      </c>
      <c r="AE148" s="3"/>
      <c r="AF148" s="49"/>
      <c r="AG148" s="3">
        <f t="shared" si="33"/>
        <v>10</v>
      </c>
      <c r="AH148" s="3"/>
      <c r="AI148" s="3"/>
      <c r="AJ148" s="3">
        <f t="shared" si="34"/>
        <v>0</v>
      </c>
      <c r="AK148" s="136"/>
      <c r="AL148" s="3" t="s">
        <v>95</v>
      </c>
      <c r="AM148" s="59"/>
      <c r="AN148" s="42"/>
      <c r="AO148" s="3" t="s">
        <v>1621</v>
      </c>
      <c r="AP148" s="44"/>
      <c r="AQ148" s="44"/>
      <c r="AR148" s="49" t="s">
        <v>1621</v>
      </c>
      <c r="AS148" s="3"/>
      <c r="AT148" s="3"/>
      <c r="AU148" s="3"/>
      <c r="AV148" s="3"/>
      <c r="AW148" s="3"/>
      <c r="AX148" s="3" t="e">
        <f>IF(OR(K148="x",#REF!="x",L148="x",G148="x",H148="x",M148="x",N148="x"),"x","")</f>
        <v>#REF!</v>
      </c>
      <c r="AY148" s="143" t="e">
        <f>IF(OR(K148="x",#REF!="x",L148="x",G148="x",H148="x",M148="x",N148="x"),"x","")</f>
        <v>#REF!</v>
      </c>
      <c r="AZ148" s="3" t="e">
        <f>IF(OR(K148="x",#REF!="x",L148="x",G148="x",H148="x",M148="x"),"x","")</f>
        <v>#REF!</v>
      </c>
      <c r="BA148" s="3" t="e">
        <f>IF(OR(K148="x",#REF!="x",H148="x"),"x","")</f>
        <v>#REF!</v>
      </c>
      <c r="BB148" s="3" t="str">
        <f t="shared" si="35"/>
        <v/>
      </c>
      <c r="BC148" s="3"/>
      <c r="BD148" s="3"/>
      <c r="BE148" s="182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205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50"/>
      <c r="CQ148" s="98" t="str">
        <f>IF(U148="","1",IF(U148="x","0",VLOOKUP(U148,'Risico-matrix'!$K$4:$M$107,3,)))</f>
        <v>1</v>
      </c>
      <c r="CR148" s="98" t="str">
        <f>IF(V148="","1",IF(V148="x","0",VLOOKUP(V148,'Risico-matrix'!$K$4:$M$107,3,)))</f>
        <v>1</v>
      </c>
      <c r="CS148" s="98" t="str">
        <f>IF(W148="","1",IF(W148="x","0",VLOOKUP(W148,'Risico-matrix'!$K$4:$M$107,3,)))</f>
        <v>1</v>
      </c>
      <c r="CT148" s="98" t="str">
        <f>IF(X148="","1",IF(X148="x","0",VLOOKUP(X148,'Risico-matrix'!$K$4:$M$107,3,)))</f>
        <v>1</v>
      </c>
      <c r="CU148" s="98" t="str">
        <f>IF(Y148="","1",IF(Y148="x","0",VLOOKUP(Y148,'Risico-matrix'!$K$4:$M$107,3,)))</f>
        <v>1</v>
      </c>
      <c r="CV148" s="98" t="str">
        <f>IF(Z148="","1",IF(Z148="x","0",VLOOKUP(Z148,'Risico-matrix'!$K$4:$M$107,3,)))</f>
        <v>1</v>
      </c>
      <c r="CW148" s="98" t="str">
        <f>IF(AA148="","1",IF(AA148="x","0",VLOOKUP(AA148,'Risico-matrix'!$K$4:$M$107,3,)))</f>
        <v>1</v>
      </c>
      <c r="CX148" s="98" t="str">
        <f>IF(AB148="","1",IF(AB148="x","0",VLOOKUP(AB148,'Risico-matrix'!$K$4:$M$107,3,)))</f>
        <v>1</v>
      </c>
      <c r="CY148" s="98" t="str">
        <f>IF(AC148="","1",IF(AC148="x","0",VLOOKUP(AC148,'Risico-matrix'!$K$4:$M$107,3,)))</f>
        <v>1</v>
      </c>
      <c r="CZ148" s="98" t="str">
        <f>IF(AD148="","1",IF(AD148="x","0",VLOOKUP(AD148,'Risico-matrix'!$K$4:$M$107,3,)))</f>
        <v>1</v>
      </c>
      <c r="DA148" s="1">
        <f t="shared" si="32"/>
        <v>10</v>
      </c>
    </row>
    <row r="149" spans="1:105" hidden="1" x14ac:dyDescent="0.25">
      <c r="A149" s="46" t="s">
        <v>907</v>
      </c>
      <c r="B149" s="47" t="s">
        <v>908</v>
      </c>
      <c r="C149" s="47">
        <v>42192</v>
      </c>
      <c r="D149" s="3" t="s">
        <v>909</v>
      </c>
      <c r="E149" s="3"/>
      <c r="F149" s="3"/>
      <c r="G149" s="3" t="s">
        <v>862</v>
      </c>
      <c r="H149" s="3"/>
      <c r="I149" s="3"/>
      <c r="J149" s="3"/>
      <c r="K149" s="3"/>
      <c r="L149" s="3" t="s">
        <v>862</v>
      </c>
      <c r="M149" s="3"/>
      <c r="N149" s="3" t="s">
        <v>862</v>
      </c>
      <c r="O149" s="3" t="s">
        <v>88</v>
      </c>
      <c r="P149" s="3" t="s">
        <v>90</v>
      </c>
      <c r="Q149" s="3">
        <v>0.57499999999999996</v>
      </c>
      <c r="R149" s="3"/>
      <c r="S149" s="3"/>
      <c r="T149" s="3" t="s">
        <v>876</v>
      </c>
      <c r="U149" s="3" t="s">
        <v>134</v>
      </c>
      <c r="V149" s="3" t="s">
        <v>638</v>
      </c>
      <c r="W149" s="3" t="s">
        <v>206</v>
      </c>
      <c r="X149" s="3" t="s">
        <v>264</v>
      </c>
      <c r="Y149" s="3" t="s">
        <v>1449</v>
      </c>
      <c r="Z149" s="3" t="s">
        <v>1449</v>
      </c>
      <c r="AA149" s="3" t="s">
        <v>1449</v>
      </c>
      <c r="AB149" s="3" t="s">
        <v>1449</v>
      </c>
      <c r="AC149" s="3" t="s">
        <v>1449</v>
      </c>
      <c r="AD149" s="3" t="s">
        <v>1449</v>
      </c>
      <c r="AE149" s="3" t="s">
        <v>493</v>
      </c>
      <c r="AF149" s="49" t="s">
        <v>1467</v>
      </c>
      <c r="AG149" s="3">
        <f t="shared" si="33"/>
        <v>9</v>
      </c>
      <c r="AH149" s="3"/>
      <c r="AI149" s="3"/>
      <c r="AJ149" s="3">
        <f t="shared" si="34"/>
        <v>0</v>
      </c>
      <c r="AK149" s="136"/>
      <c r="AL149" s="3" t="s">
        <v>95</v>
      </c>
      <c r="AM149" s="59">
        <f>Q149*AN149</f>
        <v>0.17249999999999999</v>
      </c>
      <c r="AN149" s="42">
        <v>0.3</v>
      </c>
      <c r="AO149" s="3" t="s">
        <v>1615</v>
      </c>
      <c r="AP149" s="44"/>
      <c r="AQ149" s="44">
        <v>2.4</v>
      </c>
      <c r="AR149" s="49" t="s">
        <v>1615</v>
      </c>
      <c r="AS149" s="3"/>
      <c r="AT149" s="3"/>
      <c r="AU149" s="3"/>
      <c r="AV149" s="3"/>
      <c r="AW149" s="3"/>
      <c r="AX149" s="3" t="str">
        <f>IF(OR(K149="x",J145="x",L149="x",G149="x",H149="x",M149="x",N149="x"),"x","")</f>
        <v>x</v>
      </c>
      <c r="AY149" s="143" t="str">
        <f>IF(OR(K149="x",J145="x",L149="x",G149="x",H149="x",M149="x",N149="x"),"x","")</f>
        <v>x</v>
      </c>
      <c r="AZ149" s="3" t="str">
        <f>IF(OR(K149="x",J145="x",L149="x",G149="x",H149="x",M149="x"),"x","")</f>
        <v>x</v>
      </c>
      <c r="BA149" s="3" t="str">
        <f>IF(OR(K149="x",J145="x",H149="x"),"x","")</f>
        <v/>
      </c>
      <c r="BB149" s="3" t="str">
        <f t="shared" si="35"/>
        <v/>
      </c>
      <c r="BC149" s="3"/>
      <c r="BD149" s="3"/>
      <c r="BE149" s="182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205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50"/>
      <c r="CQ149" s="98">
        <f>IF(U149="","1",IF(U149="x","0",VLOOKUP(U149,'Risico-matrix'!$K$4:$M$107,3,)))</f>
        <v>0</v>
      </c>
      <c r="CR149" s="98">
        <f>IF(V149="","1",IF(V149="x","0",VLOOKUP(V149,'Risico-matrix'!$K$4:$M$107,3,)))</f>
        <v>0</v>
      </c>
      <c r="CS149" s="98">
        <f>IF(W149="","1",IF(W149="x","0",VLOOKUP(W149,'Risico-matrix'!$K$4:$M$107,3,)))</f>
        <v>3</v>
      </c>
      <c r="CT149" s="98">
        <f>IF(X149="","1",IF(X149="x","0",VLOOKUP(X149,'Risico-matrix'!$K$4:$M$107,3,)))</f>
        <v>0</v>
      </c>
      <c r="CU149" s="98" t="str">
        <f>IF(Y149="","1",IF(Y149="x","0",VLOOKUP(Y149,'Risico-matrix'!$K$4:$M$107,3,)))</f>
        <v>1</v>
      </c>
      <c r="CV149" s="98" t="str">
        <f>IF(Z149="","1",IF(Z149="x","0",VLOOKUP(Z149,'Risico-matrix'!$K$4:$M$107,3,)))</f>
        <v>1</v>
      </c>
      <c r="CW149" s="98" t="str">
        <f>IF(AA149="","1",IF(AA149="x","0",VLOOKUP(AA149,'Risico-matrix'!$K$4:$M$107,3,)))</f>
        <v>1</v>
      </c>
      <c r="CX149" s="98" t="str">
        <f>IF(AB149="","1",IF(AB149="x","0",VLOOKUP(AB149,'Risico-matrix'!$K$4:$M$107,3,)))</f>
        <v>1</v>
      </c>
      <c r="CY149" s="98" t="str">
        <f>IF(AC149="","1",IF(AC149="x","0",VLOOKUP(AC149,'Risico-matrix'!$K$4:$M$107,3,)))</f>
        <v>1</v>
      </c>
      <c r="CZ149" s="98" t="str">
        <f>IF(AD149="","1",IF(AD149="x","0",VLOOKUP(AD149,'Risico-matrix'!$K$4:$M$107,3,)))</f>
        <v>1</v>
      </c>
      <c r="DA149" s="1">
        <f t="shared" si="32"/>
        <v>9</v>
      </c>
    </row>
    <row r="150" spans="1:105" hidden="1" x14ac:dyDescent="0.25">
      <c r="A150" s="46" t="s">
        <v>1281</v>
      </c>
      <c r="B150" s="47"/>
      <c r="C150" s="47">
        <v>41851</v>
      </c>
      <c r="D150" s="3" t="s">
        <v>1280</v>
      </c>
      <c r="E150" s="3" t="s">
        <v>862</v>
      </c>
      <c r="F150" s="3"/>
      <c r="G150" s="3"/>
      <c r="H150" s="3"/>
      <c r="I150" s="3"/>
      <c r="J150" s="3"/>
      <c r="K150" s="3"/>
      <c r="L150" s="3"/>
      <c r="M150" s="3"/>
      <c r="N150" s="3"/>
      <c r="O150" s="3" t="s">
        <v>875</v>
      </c>
      <c r="P150" s="3" t="s">
        <v>93</v>
      </c>
      <c r="Q150" s="3">
        <v>1.1399999999999999</v>
      </c>
      <c r="R150" s="3">
        <v>9.6999999999999993</v>
      </c>
      <c r="S150" s="48"/>
      <c r="T150" s="3" t="s">
        <v>876</v>
      </c>
      <c r="U150" s="3" t="s">
        <v>1449</v>
      </c>
      <c r="V150" s="3" t="s">
        <v>1449</v>
      </c>
      <c r="W150" s="3" t="s">
        <v>1449</v>
      </c>
      <c r="X150" s="3" t="s">
        <v>1449</v>
      </c>
      <c r="Y150" s="3" t="s">
        <v>1449</v>
      </c>
      <c r="Z150" s="3" t="s">
        <v>1449</v>
      </c>
      <c r="AA150" s="3" t="s">
        <v>1449</v>
      </c>
      <c r="AB150" s="3" t="s">
        <v>1449</v>
      </c>
      <c r="AC150" s="3" t="s">
        <v>1449</v>
      </c>
      <c r="AD150" s="3" t="s">
        <v>1449</v>
      </c>
      <c r="AE150" s="3"/>
      <c r="AF150" s="49" t="s">
        <v>1559</v>
      </c>
      <c r="AG150" s="3">
        <f t="shared" si="33"/>
        <v>10</v>
      </c>
      <c r="AH150" s="3"/>
      <c r="AI150" s="3"/>
      <c r="AJ150" s="3">
        <f t="shared" si="34"/>
        <v>0</v>
      </c>
      <c r="AK150" s="136"/>
      <c r="AL150" s="3" t="s">
        <v>95</v>
      </c>
      <c r="AM150" s="59"/>
      <c r="AN150" s="42">
        <v>5</v>
      </c>
      <c r="AO150" s="3" t="s">
        <v>1624</v>
      </c>
      <c r="AP150" s="44"/>
      <c r="AQ150" s="44"/>
      <c r="AR150" s="49"/>
      <c r="AS150" s="3"/>
      <c r="AT150" s="3"/>
      <c r="AU150" s="3"/>
      <c r="AV150" s="3"/>
      <c r="AW150" s="3"/>
      <c r="AX150" s="3" t="e">
        <f>IF(OR(K150="x",#REF!="x",L150="x",G150="x",H150="x",M150="x",N150="x"),"x","")</f>
        <v>#REF!</v>
      </c>
      <c r="AY150" s="143" t="e">
        <f>IF(OR(K150="x",#REF!="x",L150="x",G150="x",H150="x",M150="x",N150="x"),"x","")</f>
        <v>#REF!</v>
      </c>
      <c r="AZ150" s="3" t="e">
        <f>IF(OR(K150="x",#REF!="x",L150="x",G150="x",H150="x",M150="x"),"x","")</f>
        <v>#REF!</v>
      </c>
      <c r="BA150" s="3" t="e">
        <f>IF(OR(K150="x",#REF!="x",H150="x"),"x","")</f>
        <v>#REF!</v>
      </c>
      <c r="BB150" s="3" t="str">
        <f t="shared" si="35"/>
        <v/>
      </c>
      <c r="BC150" s="3"/>
      <c r="BD150" s="3"/>
      <c r="BE150" s="182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205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50"/>
      <c r="CQ150" s="98" t="str">
        <f>IF(U150="","1",IF(U150="x","0",VLOOKUP(U150,'Risico-matrix'!$K$4:$M$107,3,)))</f>
        <v>1</v>
      </c>
      <c r="CR150" s="98" t="str">
        <f>IF(V150="","1",IF(V150="x","0",VLOOKUP(V150,'Risico-matrix'!$K$4:$M$107,3,)))</f>
        <v>1</v>
      </c>
      <c r="CS150" s="98" t="str">
        <f>IF(W150="","1",IF(W150="x","0",VLOOKUP(W150,'Risico-matrix'!$K$4:$M$107,3,)))</f>
        <v>1</v>
      </c>
      <c r="CT150" s="98" t="str">
        <f>IF(X150="","1",IF(X150="x","0",VLOOKUP(X150,'Risico-matrix'!$K$4:$M$107,3,)))</f>
        <v>1</v>
      </c>
      <c r="CU150" s="98" t="str">
        <f>IF(Y150="","1",IF(Y150="x","0",VLOOKUP(Y150,'Risico-matrix'!$K$4:$M$107,3,)))</f>
        <v>1</v>
      </c>
      <c r="CV150" s="98" t="str">
        <f>IF(Z150="","1",IF(Z150="x","0",VLOOKUP(Z150,'Risico-matrix'!$K$4:$M$107,3,)))</f>
        <v>1</v>
      </c>
      <c r="CW150" s="98" t="str">
        <f>IF(AA150="","1",IF(AA150="x","0",VLOOKUP(AA150,'Risico-matrix'!$K$4:$M$107,3,)))</f>
        <v>1</v>
      </c>
      <c r="CX150" s="98" t="str">
        <f>IF(AB150="","1",IF(AB150="x","0",VLOOKUP(AB150,'Risico-matrix'!$K$4:$M$107,3,)))</f>
        <v>1</v>
      </c>
      <c r="CY150" s="98" t="str">
        <f>IF(AC150="","1",IF(AC150="x","0",VLOOKUP(AC150,'Risico-matrix'!$K$4:$M$107,3,)))</f>
        <v>1</v>
      </c>
      <c r="CZ150" s="98" t="str">
        <f>IF(AD150="","1",IF(AD150="x","0",VLOOKUP(AD150,'Risico-matrix'!$K$4:$M$107,3,)))</f>
        <v>1</v>
      </c>
      <c r="DA150" s="1">
        <f t="shared" si="32"/>
        <v>10</v>
      </c>
    </row>
    <row r="151" spans="1:105" hidden="1" x14ac:dyDescent="0.25">
      <c r="A151" s="46" t="s">
        <v>1150</v>
      </c>
      <c r="B151" s="47"/>
      <c r="C151" s="47"/>
      <c r="D151" s="3" t="s">
        <v>903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8"/>
      <c r="T151" s="3"/>
      <c r="U151" s="3" t="s">
        <v>1449</v>
      </c>
      <c r="V151" s="3" t="s">
        <v>1449</v>
      </c>
      <c r="W151" s="3" t="s">
        <v>1449</v>
      </c>
      <c r="X151" s="3" t="s">
        <v>1449</v>
      </c>
      <c r="Y151" s="3" t="s">
        <v>1449</v>
      </c>
      <c r="Z151" s="3" t="s">
        <v>1449</v>
      </c>
      <c r="AA151" s="3" t="s">
        <v>1449</v>
      </c>
      <c r="AB151" s="3" t="s">
        <v>1449</v>
      </c>
      <c r="AC151" s="3" t="s">
        <v>1449</v>
      </c>
      <c r="AD151" s="3" t="s">
        <v>1449</v>
      </c>
      <c r="AE151" s="3"/>
      <c r="AF151" s="49"/>
      <c r="AG151" s="3">
        <f t="shared" si="33"/>
        <v>10</v>
      </c>
      <c r="AH151" s="3"/>
      <c r="AI151" s="3"/>
      <c r="AJ151" s="3">
        <f t="shared" si="34"/>
        <v>0</v>
      </c>
      <c r="AK151" s="136"/>
      <c r="AL151" s="3"/>
      <c r="AM151" s="59"/>
      <c r="AN151" s="42"/>
      <c r="AO151" s="3" t="s">
        <v>1621</v>
      </c>
      <c r="AP151" s="44"/>
      <c r="AQ151" s="44"/>
      <c r="AR151" s="49" t="s">
        <v>1621</v>
      </c>
      <c r="AS151" s="3"/>
      <c r="AT151" s="3"/>
      <c r="AU151" s="3"/>
      <c r="AV151" s="3"/>
      <c r="AW151" s="3"/>
      <c r="AX151" s="3" t="str">
        <f t="shared" si="36"/>
        <v/>
      </c>
      <c r="AY151" s="143" t="str">
        <f t="shared" si="37"/>
        <v/>
      </c>
      <c r="AZ151" s="3" t="str">
        <f t="shared" si="38"/>
        <v/>
      </c>
      <c r="BA151" s="3" t="str">
        <f t="shared" si="39"/>
        <v/>
      </c>
      <c r="BB151" s="3" t="str">
        <f t="shared" si="35"/>
        <v/>
      </c>
      <c r="BC151" s="3"/>
      <c r="BD151" s="3"/>
      <c r="BE151" s="182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205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50"/>
      <c r="CQ151" s="98" t="str">
        <f>IF(U151="","1",IF(U151="x","0",VLOOKUP(U151,'Risico-matrix'!$K$4:$M$107,3,)))</f>
        <v>1</v>
      </c>
      <c r="CR151" s="98" t="str">
        <f>IF(V151="","1",IF(V151="x","0",VLOOKUP(V151,'Risico-matrix'!$K$4:$M$107,3,)))</f>
        <v>1</v>
      </c>
      <c r="CS151" s="98" t="str">
        <f>IF(W151="","1",IF(W151="x","0",VLOOKUP(W151,'Risico-matrix'!$K$4:$M$107,3,)))</f>
        <v>1</v>
      </c>
      <c r="CT151" s="98" t="str">
        <f>IF(X151="","1",IF(X151="x","0",VLOOKUP(X151,'Risico-matrix'!$K$4:$M$107,3,)))</f>
        <v>1</v>
      </c>
      <c r="CU151" s="98" t="str">
        <f>IF(Y151="","1",IF(Y151="x","0",VLOOKUP(Y151,'Risico-matrix'!$K$4:$M$107,3,)))</f>
        <v>1</v>
      </c>
      <c r="CV151" s="98" t="str">
        <f>IF(Z151="","1",IF(Z151="x","0",VLOOKUP(Z151,'Risico-matrix'!$K$4:$M$107,3,)))</f>
        <v>1</v>
      </c>
      <c r="CW151" s="98" t="str">
        <f>IF(AA151="","1",IF(AA151="x","0",VLOOKUP(AA151,'Risico-matrix'!$K$4:$M$107,3,)))</f>
        <v>1</v>
      </c>
      <c r="CX151" s="98" t="str">
        <f>IF(AB151="","1",IF(AB151="x","0",VLOOKUP(AB151,'Risico-matrix'!$K$4:$M$107,3,)))</f>
        <v>1</v>
      </c>
      <c r="CY151" s="98" t="str">
        <f>IF(AC151="","1",IF(AC151="x","0",VLOOKUP(AC151,'Risico-matrix'!$K$4:$M$107,3,)))</f>
        <v>1</v>
      </c>
      <c r="CZ151" s="98" t="str">
        <f>IF(AD151="","1",IF(AD151="x","0",VLOOKUP(AD151,'Risico-matrix'!$K$4:$M$107,3,)))</f>
        <v>1</v>
      </c>
      <c r="DA151" s="1">
        <f t="shared" si="32"/>
        <v>10</v>
      </c>
    </row>
    <row r="152" spans="1:105" hidden="1" x14ac:dyDescent="0.25">
      <c r="A152" s="46" t="s">
        <v>1051</v>
      </c>
      <c r="B152" s="47">
        <v>104239</v>
      </c>
      <c r="C152" s="47">
        <v>41227</v>
      </c>
      <c r="D152" s="3" t="s">
        <v>900</v>
      </c>
      <c r="E152" s="3"/>
      <c r="F152" s="3"/>
      <c r="G152" s="3"/>
      <c r="H152" s="3"/>
      <c r="I152" s="3"/>
      <c r="J152" s="3" t="s">
        <v>862</v>
      </c>
      <c r="K152" s="3"/>
      <c r="L152" s="3" t="s">
        <v>862</v>
      </c>
      <c r="M152" s="3" t="s">
        <v>862</v>
      </c>
      <c r="N152" s="3" t="s">
        <v>862</v>
      </c>
      <c r="O152" s="3" t="s">
        <v>88</v>
      </c>
      <c r="P152" s="3" t="s">
        <v>93</v>
      </c>
      <c r="Q152" s="3">
        <v>1.06</v>
      </c>
      <c r="R152" s="3" t="s">
        <v>1052</v>
      </c>
      <c r="S152" s="48">
        <v>100.5</v>
      </c>
      <c r="T152" s="3" t="s">
        <v>1053</v>
      </c>
      <c r="U152" s="3" t="s">
        <v>191</v>
      </c>
      <c r="V152" s="3" t="s">
        <v>203</v>
      </c>
      <c r="W152" s="3" t="s">
        <v>196</v>
      </c>
      <c r="X152" s="3" t="s">
        <v>198</v>
      </c>
      <c r="Y152" s="3" t="s">
        <v>204</v>
      </c>
      <c r="Z152" s="3" t="s">
        <v>205</v>
      </c>
      <c r="AA152" s="3" t="s">
        <v>262</v>
      </c>
      <c r="AB152" s="3" t="s">
        <v>1449</v>
      </c>
      <c r="AC152" s="3" t="s">
        <v>1449</v>
      </c>
      <c r="AD152" s="3" t="s">
        <v>1449</v>
      </c>
      <c r="AE152" s="3"/>
      <c r="AF152" s="49" t="s">
        <v>1493</v>
      </c>
      <c r="AG152" s="3">
        <f t="shared" si="33"/>
        <v>49</v>
      </c>
      <c r="AH152" s="3"/>
      <c r="AI152" s="3"/>
      <c r="AJ152" s="3">
        <f t="shared" si="34"/>
        <v>0</v>
      </c>
      <c r="AK152" s="136"/>
      <c r="AL152" s="3" t="s">
        <v>95</v>
      </c>
      <c r="AM152" s="59"/>
      <c r="AN152" s="42">
        <v>0.25</v>
      </c>
      <c r="AO152" s="3" t="s">
        <v>1621</v>
      </c>
      <c r="AP152" s="44"/>
      <c r="AQ152" s="44"/>
      <c r="AR152" s="49" t="s">
        <v>1621</v>
      </c>
      <c r="AS152" s="3"/>
      <c r="AT152" s="3"/>
      <c r="AU152" s="3"/>
      <c r="AV152" s="3"/>
      <c r="AW152" s="3"/>
      <c r="AX152" s="3" t="str">
        <f t="shared" si="36"/>
        <v>x</v>
      </c>
      <c r="AY152" s="143" t="str">
        <f t="shared" si="37"/>
        <v>x</v>
      </c>
      <c r="AZ152" s="3" t="str">
        <f t="shared" si="38"/>
        <v>x</v>
      </c>
      <c r="BA152" s="3" t="str">
        <f t="shared" si="39"/>
        <v/>
      </c>
      <c r="BB152" s="3" t="str">
        <f t="shared" si="35"/>
        <v>x</v>
      </c>
      <c r="BC152" s="3"/>
      <c r="BD152" s="3"/>
      <c r="BE152" s="182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205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50"/>
      <c r="CQ152" s="98">
        <f>IF(U152="","1",IF(U152="x","0",VLOOKUP(U152,'Risico-matrix'!$K$4:$M$107,3,)))</f>
        <v>7</v>
      </c>
      <c r="CR152" s="98">
        <f>IF(V152="","1",IF(V152="x","0",VLOOKUP(V152,'Risico-matrix'!$K$4:$M$107,3,)))</f>
        <v>7</v>
      </c>
      <c r="CS152" s="98">
        <f>IF(W152="","1",IF(W152="x","0",VLOOKUP(W152,'Risico-matrix'!$K$4:$M$107,3,)))</f>
        <v>15</v>
      </c>
      <c r="CT152" s="98">
        <f>IF(X152="","1",IF(X152="x","0",VLOOKUP(X152,'Risico-matrix'!$K$4:$M$107,3,)))</f>
        <v>7</v>
      </c>
      <c r="CU152" s="98">
        <f>IF(Y152="","1",IF(Y152="x","0",VLOOKUP(Y152,'Risico-matrix'!$K$4:$M$107,3,)))</f>
        <v>7</v>
      </c>
      <c r="CV152" s="98">
        <f>IF(Z152="","1",IF(Z152="x","0",VLOOKUP(Z152,'Risico-matrix'!$K$4:$M$107,3,)))</f>
        <v>3</v>
      </c>
      <c r="CW152" s="98">
        <f>IF(AA152="","1",IF(AA152="x","0",VLOOKUP(AA152,'Risico-matrix'!$K$4:$M$107,3,)))</f>
        <v>0</v>
      </c>
      <c r="CX152" s="98" t="str">
        <f>IF(AB152="","1",IF(AB152="x","0",VLOOKUP(AB152,'Risico-matrix'!$K$4:$M$107,3,)))</f>
        <v>1</v>
      </c>
      <c r="CY152" s="98" t="str">
        <f>IF(AC152="","1",IF(AC152="x","0",VLOOKUP(AC152,'Risico-matrix'!$K$4:$M$107,3,)))</f>
        <v>1</v>
      </c>
      <c r="CZ152" s="98" t="str">
        <f>IF(AD152="","1",IF(AD152="x","0",VLOOKUP(AD152,'Risico-matrix'!$K$4:$M$107,3,)))</f>
        <v>1</v>
      </c>
      <c r="DA152" s="1">
        <f t="shared" si="32"/>
        <v>49</v>
      </c>
    </row>
    <row r="153" spans="1:105" hidden="1" x14ac:dyDescent="0.25">
      <c r="A153" s="46" t="s">
        <v>996</v>
      </c>
      <c r="B153" s="47">
        <v>104095</v>
      </c>
      <c r="C153" s="47">
        <v>41107</v>
      </c>
      <c r="D153" s="3" t="s">
        <v>900</v>
      </c>
      <c r="E153" s="3" t="s">
        <v>862</v>
      </c>
      <c r="F153" s="3"/>
      <c r="G153" s="3"/>
      <c r="H153" s="3"/>
      <c r="I153" s="3"/>
      <c r="J153" s="3"/>
      <c r="K153" s="3"/>
      <c r="L153" s="3"/>
      <c r="M153" s="3"/>
      <c r="N153" s="3"/>
      <c r="O153" s="3" t="s">
        <v>875</v>
      </c>
      <c r="P153" s="3" t="s">
        <v>93</v>
      </c>
      <c r="Q153" s="3">
        <v>1.26</v>
      </c>
      <c r="R153" s="3">
        <v>5</v>
      </c>
      <c r="S153" s="48"/>
      <c r="T153" s="3">
        <v>199</v>
      </c>
      <c r="U153" s="3" t="s">
        <v>1449</v>
      </c>
      <c r="V153" s="3" t="s">
        <v>1449</v>
      </c>
      <c r="W153" s="3" t="s">
        <v>1449</v>
      </c>
      <c r="X153" s="3" t="s">
        <v>1449</v>
      </c>
      <c r="Y153" s="3" t="s">
        <v>1449</v>
      </c>
      <c r="Z153" s="3" t="s">
        <v>1449</v>
      </c>
      <c r="AA153" s="3" t="s">
        <v>1449</v>
      </c>
      <c r="AB153" s="3" t="s">
        <v>1449</v>
      </c>
      <c r="AC153" s="3" t="s">
        <v>1449</v>
      </c>
      <c r="AD153" s="3" t="s">
        <v>1449</v>
      </c>
      <c r="AE153" s="3"/>
      <c r="AF153" s="49"/>
      <c r="AG153" s="3">
        <f t="shared" si="33"/>
        <v>10</v>
      </c>
      <c r="AH153" s="3"/>
      <c r="AI153" s="3"/>
      <c r="AJ153" s="3">
        <f t="shared" si="34"/>
        <v>0</v>
      </c>
      <c r="AK153" s="136"/>
      <c r="AL153" s="3" t="s">
        <v>95</v>
      </c>
      <c r="AM153" s="59"/>
      <c r="AN153" s="42">
        <v>1</v>
      </c>
      <c r="AO153" s="3" t="s">
        <v>1624</v>
      </c>
      <c r="AP153" s="44"/>
      <c r="AQ153" s="44"/>
      <c r="AR153" s="49"/>
      <c r="AS153" s="3"/>
      <c r="AT153" s="3"/>
      <c r="AU153" s="3"/>
      <c r="AV153" s="3"/>
      <c r="AW153" s="3"/>
      <c r="AX153" s="3" t="str">
        <f>IF(OR(K153="x",J149="x",L153="x",G153="x",H153="x",M153="x",N153="x"),"x","")</f>
        <v/>
      </c>
      <c r="AY153" s="143" t="str">
        <f>IF(OR(K153="x",J149="x",L153="x",G153="x",H153="x",M153="x",N153="x"),"x","")</f>
        <v/>
      </c>
      <c r="AZ153" s="3" t="str">
        <f>IF(OR(K153="x",J149="x",L153="x",G153="x",H153="x",M153="x"),"x","")</f>
        <v/>
      </c>
      <c r="BA153" s="3" t="str">
        <f>IF(OR(K153="x",J149="x",H153="x"),"x","")</f>
        <v/>
      </c>
      <c r="BB153" s="3" t="str">
        <f t="shared" si="35"/>
        <v/>
      </c>
      <c r="BC153" s="3"/>
      <c r="BD153" s="3"/>
      <c r="BE153" s="182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205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50"/>
      <c r="CQ153" s="98" t="str">
        <f>IF(U153="","1",IF(U153="x","0",VLOOKUP(U153,'Risico-matrix'!$K$4:$M$107,3,)))</f>
        <v>1</v>
      </c>
      <c r="CR153" s="98" t="str">
        <f>IF(V153="","1",IF(V153="x","0",VLOOKUP(V153,'Risico-matrix'!$K$4:$M$107,3,)))</f>
        <v>1</v>
      </c>
      <c r="CS153" s="98" t="str">
        <f>IF(W153="","1",IF(W153="x","0",VLOOKUP(W153,'Risico-matrix'!$K$4:$M$107,3,)))</f>
        <v>1</v>
      </c>
      <c r="CT153" s="98" t="str">
        <f>IF(X153="","1",IF(X153="x","0",VLOOKUP(X153,'Risico-matrix'!$K$4:$M$107,3,)))</f>
        <v>1</v>
      </c>
      <c r="CU153" s="98" t="str">
        <f>IF(Y153="","1",IF(Y153="x","0",VLOOKUP(Y153,'Risico-matrix'!$K$4:$M$107,3,)))</f>
        <v>1</v>
      </c>
      <c r="CV153" s="98" t="str">
        <f>IF(Z153="","1",IF(Z153="x","0",VLOOKUP(Z153,'Risico-matrix'!$K$4:$M$107,3,)))</f>
        <v>1</v>
      </c>
      <c r="CW153" s="98" t="str">
        <f>IF(AA153="","1",IF(AA153="x","0",VLOOKUP(AA153,'Risico-matrix'!$K$4:$M$107,3,)))</f>
        <v>1</v>
      </c>
      <c r="CX153" s="98" t="str">
        <f>IF(AB153="","1",IF(AB153="x","0",VLOOKUP(AB153,'Risico-matrix'!$K$4:$M$107,3,)))</f>
        <v>1</v>
      </c>
      <c r="CY153" s="98" t="str">
        <f>IF(AC153="","1",IF(AC153="x","0",VLOOKUP(AC153,'Risico-matrix'!$K$4:$M$107,3,)))</f>
        <v>1</v>
      </c>
      <c r="CZ153" s="98" t="str">
        <f>IF(AD153="","1",IF(AD153="x","0",VLOOKUP(AD153,'Risico-matrix'!$K$4:$M$107,3,)))</f>
        <v>1</v>
      </c>
      <c r="DA153" s="1">
        <f t="shared" si="32"/>
        <v>10</v>
      </c>
    </row>
    <row r="154" spans="1:105" hidden="1" x14ac:dyDescent="0.25">
      <c r="A154" s="46" t="s">
        <v>958</v>
      </c>
      <c r="B154" s="47" t="s">
        <v>959</v>
      </c>
      <c r="C154" s="47">
        <v>42292</v>
      </c>
      <c r="D154" s="3" t="s">
        <v>890</v>
      </c>
      <c r="E154" s="3"/>
      <c r="F154" s="3"/>
      <c r="G154" s="3"/>
      <c r="H154" s="3"/>
      <c r="I154" s="3"/>
      <c r="J154" s="3" t="s">
        <v>862</v>
      </c>
      <c r="K154" s="3"/>
      <c r="L154" s="3"/>
      <c r="M154" s="3"/>
      <c r="N154" s="3"/>
      <c r="O154" s="3" t="s">
        <v>88</v>
      </c>
      <c r="P154" s="3" t="s">
        <v>93</v>
      </c>
      <c r="Q154" s="3">
        <v>1.0649999999999999</v>
      </c>
      <c r="R154" s="3" t="s">
        <v>960</v>
      </c>
      <c r="S154" s="48" t="s">
        <v>952</v>
      </c>
      <c r="T154" s="3" t="s">
        <v>876</v>
      </c>
      <c r="U154" s="3" t="s">
        <v>196</v>
      </c>
      <c r="V154" s="3" t="s">
        <v>1449</v>
      </c>
      <c r="W154" s="3" t="s">
        <v>1449</v>
      </c>
      <c r="X154" s="3" t="s">
        <v>1449</v>
      </c>
      <c r="Y154" s="3" t="s">
        <v>1449</v>
      </c>
      <c r="Z154" s="3" t="s">
        <v>1449</v>
      </c>
      <c r="AA154" s="3" t="s">
        <v>1449</v>
      </c>
      <c r="AB154" s="3" t="s">
        <v>1449</v>
      </c>
      <c r="AC154" s="3" t="s">
        <v>1449</v>
      </c>
      <c r="AD154" s="3" t="s">
        <v>1449</v>
      </c>
      <c r="AE154" s="3"/>
      <c r="AF154" s="49" t="s">
        <v>1460</v>
      </c>
      <c r="AG154" s="3">
        <f t="shared" si="33"/>
        <v>24</v>
      </c>
      <c r="AH154" s="3"/>
      <c r="AI154" s="3"/>
      <c r="AJ154" s="3">
        <f t="shared" si="34"/>
        <v>0</v>
      </c>
      <c r="AK154" s="136"/>
      <c r="AL154" s="3" t="s">
        <v>95</v>
      </c>
      <c r="AM154" s="59"/>
      <c r="AN154" s="42">
        <v>5</v>
      </c>
      <c r="AO154" s="3" t="s">
        <v>1619</v>
      </c>
      <c r="AP154" s="44"/>
      <c r="AQ154" s="44">
        <v>20</v>
      </c>
      <c r="AR154" s="49" t="s">
        <v>1619</v>
      </c>
      <c r="AS154" s="3"/>
      <c r="AT154" s="3"/>
      <c r="AU154" s="3"/>
      <c r="AV154" s="3"/>
      <c r="AW154" s="3"/>
      <c r="AX154" s="3" t="str">
        <f>IF(OR(K154="x",J152="x",L154="x",G154="x",H154="x",M154="x",N154="x"),"x","")</f>
        <v>x</v>
      </c>
      <c r="AY154" s="143" t="str">
        <f>IF(OR(K154="x",J152="x",L154="x",G154="x",H154="x",M154="x",N154="x"),"x","")</f>
        <v>x</v>
      </c>
      <c r="AZ154" s="3" t="str">
        <f>IF(OR(K154="x",J152="x",L154="x",G154="x",H154="x",M154="x"),"x","")</f>
        <v>x</v>
      </c>
      <c r="BA154" s="3" t="str">
        <f>IF(OR(K154="x",J152="x",H154="x"),"x","")</f>
        <v>x</v>
      </c>
      <c r="BB154" s="3" t="str">
        <f t="shared" si="35"/>
        <v>x</v>
      </c>
      <c r="BC154" s="3"/>
      <c r="BD154" s="3"/>
      <c r="BE154" s="182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205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50"/>
      <c r="CQ154" s="98">
        <f>IF(U154="","1",IF(U154="x","0",VLOOKUP(U154,'Risico-matrix'!$K$4:$M$107,3,)))</f>
        <v>15</v>
      </c>
      <c r="CR154" s="98" t="str">
        <f>IF(V154="","1",IF(V154="x","0",VLOOKUP(V154,'Risico-matrix'!$K$4:$M$107,3,)))</f>
        <v>1</v>
      </c>
      <c r="CS154" s="98" t="str">
        <f>IF(W154="","1",IF(W154="x","0",VLOOKUP(W154,'Risico-matrix'!$K$4:$M$107,3,)))</f>
        <v>1</v>
      </c>
      <c r="CT154" s="98" t="str">
        <f>IF(X154="","1",IF(X154="x","0",VLOOKUP(X154,'Risico-matrix'!$K$4:$M$107,3,)))</f>
        <v>1</v>
      </c>
      <c r="CU154" s="98" t="str">
        <f>IF(Y154="","1",IF(Y154="x","0",VLOOKUP(Y154,'Risico-matrix'!$K$4:$M$107,3,)))</f>
        <v>1</v>
      </c>
      <c r="CV154" s="98" t="str">
        <f>IF(Z154="","1",IF(Z154="x","0",VLOOKUP(Z154,'Risico-matrix'!$K$4:$M$107,3,)))</f>
        <v>1</v>
      </c>
      <c r="CW154" s="98" t="str">
        <f>IF(AA154="","1",IF(AA154="x","0",VLOOKUP(AA154,'Risico-matrix'!$K$4:$M$107,3,)))</f>
        <v>1</v>
      </c>
      <c r="CX154" s="98" t="str">
        <f>IF(AB154="","1",IF(AB154="x","0",VLOOKUP(AB154,'Risico-matrix'!$K$4:$M$107,3,)))</f>
        <v>1</v>
      </c>
      <c r="CY154" s="98" t="str">
        <f>IF(AC154="","1",IF(AC154="x","0",VLOOKUP(AC154,'Risico-matrix'!$K$4:$M$107,3,)))</f>
        <v>1</v>
      </c>
      <c r="CZ154" s="98" t="str">
        <f>IF(AD154="","1",IF(AD154="x","0",VLOOKUP(AD154,'Risico-matrix'!$K$4:$M$107,3,)))</f>
        <v>1</v>
      </c>
      <c r="DA154" s="1">
        <f t="shared" si="32"/>
        <v>24</v>
      </c>
    </row>
    <row r="155" spans="1:105" hidden="1" x14ac:dyDescent="0.25">
      <c r="A155" s="46" t="s">
        <v>1177</v>
      </c>
      <c r="B155" s="47" t="s">
        <v>1178</v>
      </c>
      <c r="C155" s="47">
        <v>42222</v>
      </c>
      <c r="D155" s="3" t="s">
        <v>1179</v>
      </c>
      <c r="E155" s="3" t="s">
        <v>862</v>
      </c>
      <c r="F155" s="3"/>
      <c r="G155" s="3"/>
      <c r="H155" s="3"/>
      <c r="I155" s="3"/>
      <c r="J155" s="3"/>
      <c r="K155" s="3"/>
      <c r="L155" s="3"/>
      <c r="M155" s="3"/>
      <c r="N155" s="3"/>
      <c r="O155" s="3" t="s">
        <v>89</v>
      </c>
      <c r="P155" s="3" t="s">
        <v>90</v>
      </c>
      <c r="Q155" s="3">
        <v>1.04</v>
      </c>
      <c r="R155" s="3" t="s">
        <v>868</v>
      </c>
      <c r="S155" s="48"/>
      <c r="T155" s="3" t="s">
        <v>876</v>
      </c>
      <c r="U155" s="3" t="s">
        <v>638</v>
      </c>
      <c r="V155" s="3" t="s">
        <v>1449</v>
      </c>
      <c r="W155" s="3" t="s">
        <v>1449</v>
      </c>
      <c r="X155" s="3" t="s">
        <v>1449</v>
      </c>
      <c r="Y155" s="3" t="s">
        <v>1449</v>
      </c>
      <c r="Z155" s="3" t="s">
        <v>1449</v>
      </c>
      <c r="AA155" s="3" t="s">
        <v>1449</v>
      </c>
      <c r="AB155" s="3" t="s">
        <v>1449</v>
      </c>
      <c r="AC155" s="3" t="s">
        <v>1449</v>
      </c>
      <c r="AD155" s="3" t="s">
        <v>1449</v>
      </c>
      <c r="AE155" s="3"/>
      <c r="AF155" s="49" t="s">
        <v>1526</v>
      </c>
      <c r="AG155" s="3">
        <f t="shared" si="33"/>
        <v>9</v>
      </c>
      <c r="AH155" s="3"/>
      <c r="AI155" s="3"/>
      <c r="AJ155" s="3">
        <f t="shared" si="34"/>
        <v>0</v>
      </c>
      <c r="AK155" s="136"/>
      <c r="AL155" s="3" t="s">
        <v>95</v>
      </c>
      <c r="AM155" s="59"/>
      <c r="AN155" s="42">
        <v>0.4</v>
      </c>
      <c r="AO155" s="3" t="s">
        <v>1623</v>
      </c>
      <c r="AP155" s="44"/>
      <c r="AQ155" s="44"/>
      <c r="AR155" s="49"/>
      <c r="AS155" s="3"/>
      <c r="AT155" s="3"/>
      <c r="AU155" s="3"/>
      <c r="AV155" s="3"/>
      <c r="AW155" s="3"/>
      <c r="AX155" s="3" t="e">
        <f>IF(OR(K155="x",#REF!="x",L155="x",G155="x",H155="x",M155="x",N155="x"),"x","")</f>
        <v>#REF!</v>
      </c>
      <c r="AY155" s="143" t="e">
        <f>IF(OR(K155="x",#REF!="x",L155="x",G155="x",H155="x",M155="x",N155="x"),"x","")</f>
        <v>#REF!</v>
      </c>
      <c r="AZ155" s="3" t="e">
        <f>IF(OR(K155="x",#REF!="x",L155="x",G155="x",H155="x",M155="x"),"x","")</f>
        <v>#REF!</v>
      </c>
      <c r="BA155" s="3" t="e">
        <f>IF(OR(K155="x",#REF!="x",H155="x"),"x","")</f>
        <v>#REF!</v>
      </c>
      <c r="BB155" s="3" t="str">
        <f t="shared" si="35"/>
        <v/>
      </c>
      <c r="BC155" s="3"/>
      <c r="BD155" s="3"/>
      <c r="BE155" s="182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205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50"/>
      <c r="CQ155" s="98">
        <f>IF(U155="","1",IF(U155="x","0",VLOOKUP(U155,'Risico-matrix'!$K$4:$M$107,3,)))</f>
        <v>0</v>
      </c>
      <c r="CR155" s="98" t="str">
        <f>IF(V155="","1",IF(V155="x","0",VLOOKUP(V155,'Risico-matrix'!$K$4:$M$107,3,)))</f>
        <v>1</v>
      </c>
      <c r="CS155" s="98" t="str">
        <f>IF(W155="","1",IF(W155="x","0",VLOOKUP(W155,'Risico-matrix'!$K$4:$M$107,3,)))</f>
        <v>1</v>
      </c>
      <c r="CT155" s="98" t="str">
        <f>IF(X155="","1",IF(X155="x","0",VLOOKUP(X155,'Risico-matrix'!$K$4:$M$107,3,)))</f>
        <v>1</v>
      </c>
      <c r="CU155" s="98" t="str">
        <f>IF(Y155="","1",IF(Y155="x","0",VLOOKUP(Y155,'Risico-matrix'!$K$4:$M$107,3,)))</f>
        <v>1</v>
      </c>
      <c r="CV155" s="98" t="str">
        <f>IF(Z155="","1",IF(Z155="x","0",VLOOKUP(Z155,'Risico-matrix'!$K$4:$M$107,3,)))</f>
        <v>1</v>
      </c>
      <c r="CW155" s="98" t="str">
        <f>IF(AA155="","1",IF(AA155="x","0",VLOOKUP(AA155,'Risico-matrix'!$K$4:$M$107,3,)))</f>
        <v>1</v>
      </c>
      <c r="CX155" s="98" t="str">
        <f>IF(AB155="","1",IF(AB155="x","0",VLOOKUP(AB155,'Risico-matrix'!$K$4:$M$107,3,)))</f>
        <v>1</v>
      </c>
      <c r="CY155" s="98" t="str">
        <f>IF(AC155="","1",IF(AC155="x","0",VLOOKUP(AC155,'Risico-matrix'!$K$4:$M$107,3,)))</f>
        <v>1</v>
      </c>
      <c r="CZ155" s="98" t="str">
        <f>IF(AD155="","1",IF(AD155="x","0",VLOOKUP(AD155,'Risico-matrix'!$K$4:$M$107,3,)))</f>
        <v>1</v>
      </c>
      <c r="DA155" s="1">
        <f t="shared" si="32"/>
        <v>9</v>
      </c>
    </row>
    <row r="156" spans="1:105" hidden="1" x14ac:dyDescent="0.25">
      <c r="A156" s="46" t="s">
        <v>1332</v>
      </c>
      <c r="B156" s="47"/>
      <c r="C156" s="47">
        <v>42074</v>
      </c>
      <c r="D156" s="3" t="s">
        <v>1179</v>
      </c>
      <c r="E156" s="3"/>
      <c r="F156" s="3"/>
      <c r="G156" s="3" t="s">
        <v>862</v>
      </c>
      <c r="H156" s="3"/>
      <c r="I156" s="3"/>
      <c r="J156" s="3"/>
      <c r="K156" s="3"/>
      <c r="L156" s="3" t="s">
        <v>862</v>
      </c>
      <c r="M156" s="3" t="s">
        <v>862</v>
      </c>
      <c r="N156" s="3"/>
      <c r="O156" s="3" t="s">
        <v>88</v>
      </c>
      <c r="P156" s="3" t="s">
        <v>93</v>
      </c>
      <c r="Q156" s="3">
        <v>0.97</v>
      </c>
      <c r="R156" s="3" t="s">
        <v>868</v>
      </c>
      <c r="S156" s="48"/>
      <c r="T156" s="3" t="s">
        <v>1186</v>
      </c>
      <c r="U156" s="3" t="s">
        <v>137</v>
      </c>
      <c r="V156" s="3" t="s">
        <v>200</v>
      </c>
      <c r="W156" s="3" t="s">
        <v>205</v>
      </c>
      <c r="X156" s="3" t="s">
        <v>210</v>
      </c>
      <c r="Y156" s="3" t="s">
        <v>1449</v>
      </c>
      <c r="Z156" s="3" t="s">
        <v>1449</v>
      </c>
      <c r="AA156" s="3" t="s">
        <v>1449</v>
      </c>
      <c r="AB156" s="3" t="s">
        <v>1449</v>
      </c>
      <c r="AC156" s="3" t="s">
        <v>1449</v>
      </c>
      <c r="AD156" s="3" t="s">
        <v>1449</v>
      </c>
      <c r="AE156" s="3"/>
      <c r="AF156" s="49" t="s">
        <v>1575</v>
      </c>
      <c r="AG156" s="3">
        <f t="shared" si="33"/>
        <v>19</v>
      </c>
      <c r="AH156" s="3"/>
      <c r="AI156" s="3"/>
      <c r="AJ156" s="3">
        <f t="shared" si="34"/>
        <v>0</v>
      </c>
      <c r="AK156" s="136"/>
      <c r="AL156" s="3" t="s">
        <v>95</v>
      </c>
      <c r="AM156" s="59"/>
      <c r="AN156" s="42">
        <v>0.25</v>
      </c>
      <c r="AO156" s="3" t="s">
        <v>1627</v>
      </c>
      <c r="AP156" s="44"/>
      <c r="AQ156" s="44"/>
      <c r="AR156" s="49"/>
      <c r="AS156" s="3"/>
      <c r="AT156" s="3"/>
      <c r="AU156" s="3"/>
      <c r="AV156" s="3"/>
      <c r="AW156" s="3"/>
      <c r="AX156" s="3" t="str">
        <f>IF(OR(K156="x",J153="x",L156="x",G156="x",H156="x",M156="x",N156="x"),"x","")</f>
        <v>x</v>
      </c>
      <c r="AY156" s="143" t="str">
        <f>IF(OR(K156="x",J153="x",L156="x",G156="x",H156="x",M156="x",N156="x"),"x","")</f>
        <v>x</v>
      </c>
      <c r="AZ156" s="3" t="str">
        <f>IF(OR(K156="x",J153="x",L156="x",G156="x",H156="x",M156="x"),"x","")</f>
        <v>x</v>
      </c>
      <c r="BA156" s="3" t="str">
        <f>IF(OR(K156="x",J153="x",H156="x"),"x","")</f>
        <v/>
      </c>
      <c r="BB156" s="3" t="str">
        <f t="shared" si="35"/>
        <v/>
      </c>
      <c r="BC156" s="3"/>
      <c r="BD156" s="3"/>
      <c r="BE156" s="182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205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50"/>
      <c r="CQ156" s="98">
        <f>IF(U156="","1",IF(U156="x","0",VLOOKUP(U156,'Risico-matrix'!$K$4:$M$107,3,)))</f>
        <v>0</v>
      </c>
      <c r="CR156" s="98">
        <f>IF(V156="","1",IF(V156="x","0",VLOOKUP(V156,'Risico-matrix'!$K$4:$M$107,3,)))</f>
        <v>3</v>
      </c>
      <c r="CS156" s="98">
        <f>IF(W156="","1",IF(W156="x","0",VLOOKUP(W156,'Risico-matrix'!$K$4:$M$107,3,)))</f>
        <v>3</v>
      </c>
      <c r="CT156" s="98">
        <f>IF(X156="","1",IF(X156="x","0",VLOOKUP(X156,'Risico-matrix'!$K$4:$M$107,3,)))</f>
        <v>7</v>
      </c>
      <c r="CU156" s="98" t="str">
        <f>IF(Y156="","1",IF(Y156="x","0",VLOOKUP(Y156,'Risico-matrix'!$K$4:$M$107,3,)))</f>
        <v>1</v>
      </c>
      <c r="CV156" s="98" t="str">
        <f>IF(Z156="","1",IF(Z156="x","0",VLOOKUP(Z156,'Risico-matrix'!$K$4:$M$107,3,)))</f>
        <v>1</v>
      </c>
      <c r="CW156" s="98" t="str">
        <f>IF(AA156="","1",IF(AA156="x","0",VLOOKUP(AA156,'Risico-matrix'!$K$4:$M$107,3,)))</f>
        <v>1</v>
      </c>
      <c r="CX156" s="98" t="str">
        <f>IF(AB156="","1",IF(AB156="x","0",VLOOKUP(AB156,'Risico-matrix'!$K$4:$M$107,3,)))</f>
        <v>1</v>
      </c>
      <c r="CY156" s="98" t="str">
        <f>IF(AC156="","1",IF(AC156="x","0",VLOOKUP(AC156,'Risico-matrix'!$K$4:$M$107,3,)))</f>
        <v>1</v>
      </c>
      <c r="CZ156" s="98" t="str">
        <f>IF(AD156="","1",IF(AD156="x","0",VLOOKUP(AD156,'Risico-matrix'!$K$4:$M$107,3,)))</f>
        <v>1</v>
      </c>
      <c r="DA156" s="1">
        <f t="shared" si="32"/>
        <v>19</v>
      </c>
    </row>
    <row r="157" spans="1:105" hidden="1" x14ac:dyDescent="0.25">
      <c r="A157" s="46" t="s">
        <v>961</v>
      </c>
      <c r="B157" s="47" t="s">
        <v>962</v>
      </c>
      <c r="C157" s="47">
        <v>42829</v>
      </c>
      <c r="D157" s="3" t="s">
        <v>890</v>
      </c>
      <c r="E157" s="3"/>
      <c r="F157" s="3"/>
      <c r="G157" s="3"/>
      <c r="H157" s="3"/>
      <c r="I157" s="3"/>
      <c r="J157" s="3" t="s">
        <v>862</v>
      </c>
      <c r="K157" s="3"/>
      <c r="L157" s="3"/>
      <c r="M157" s="3"/>
      <c r="N157" s="3" t="s">
        <v>862</v>
      </c>
      <c r="O157" s="3" t="s">
        <v>88</v>
      </c>
      <c r="P157" s="3" t="s">
        <v>92</v>
      </c>
      <c r="Q157" s="3">
        <v>1.3</v>
      </c>
      <c r="R157" s="3" t="s">
        <v>963</v>
      </c>
      <c r="S157" s="48" t="s">
        <v>952</v>
      </c>
      <c r="T157" s="3" t="s">
        <v>876</v>
      </c>
      <c r="U157" s="3" t="s">
        <v>196</v>
      </c>
      <c r="V157" s="3" t="s">
        <v>264</v>
      </c>
      <c r="W157" s="3" t="s">
        <v>1449</v>
      </c>
      <c r="X157" s="3" t="s">
        <v>1449</v>
      </c>
      <c r="Y157" s="3" t="s">
        <v>1449</v>
      </c>
      <c r="Z157" s="3" t="s">
        <v>1449</v>
      </c>
      <c r="AA157" s="3" t="s">
        <v>1449</v>
      </c>
      <c r="AB157" s="3" t="s">
        <v>1449</v>
      </c>
      <c r="AC157" s="3" t="s">
        <v>1449</v>
      </c>
      <c r="AD157" s="3" t="s">
        <v>1449</v>
      </c>
      <c r="AE157" s="3" t="s">
        <v>500</v>
      </c>
      <c r="AF157" s="49" t="s">
        <v>1473</v>
      </c>
      <c r="AG157" s="3">
        <f t="shared" si="33"/>
        <v>23</v>
      </c>
      <c r="AH157" s="3"/>
      <c r="AI157" s="3"/>
      <c r="AJ157" s="3">
        <f t="shared" si="34"/>
        <v>0</v>
      </c>
      <c r="AK157" s="136"/>
      <c r="AL157" s="3" t="s">
        <v>95</v>
      </c>
      <c r="AM157" s="59"/>
      <c r="AN157" s="42"/>
      <c r="AO157" s="3" t="s">
        <v>1619</v>
      </c>
      <c r="AP157" s="44"/>
      <c r="AQ157" s="44"/>
      <c r="AR157" s="49" t="s">
        <v>1619</v>
      </c>
      <c r="AS157" s="3"/>
      <c r="AT157" s="3"/>
      <c r="AU157" s="3"/>
      <c r="AV157" s="3"/>
      <c r="AW157" s="3"/>
      <c r="AX157" s="3" t="e">
        <f>IF(OR(K157="x",#REF!="x",L157="x",G157="x",H157="x",M157="x",N157="x"),"x","")</f>
        <v>#REF!</v>
      </c>
      <c r="AY157" s="143" t="e">
        <f>IF(OR(K157="x",#REF!="x",L157="x",G157="x",H157="x",M157="x",N157="x"),"x","")</f>
        <v>#REF!</v>
      </c>
      <c r="AZ157" s="3" t="e">
        <f>IF(OR(K157="x",#REF!="x",L157="x",G157="x",H157="x",M157="x"),"x","")</f>
        <v>#REF!</v>
      </c>
      <c r="BA157" s="3" t="e">
        <f>IF(OR(K157="x",#REF!="x",H157="x"),"x","")</f>
        <v>#REF!</v>
      </c>
      <c r="BB157" s="3" t="str">
        <f t="shared" si="35"/>
        <v>x</v>
      </c>
      <c r="BC157" s="3"/>
      <c r="BD157" s="3"/>
      <c r="BE157" s="182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205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50"/>
      <c r="CQ157" s="98">
        <f>IF(U157="","1",IF(U157="x","0",VLOOKUP(U157,'Risico-matrix'!$K$4:$M$107,3,)))</f>
        <v>15</v>
      </c>
      <c r="CR157" s="98">
        <f>IF(V157="","1",IF(V157="x","0",VLOOKUP(V157,'Risico-matrix'!$K$4:$M$107,3,)))</f>
        <v>0</v>
      </c>
      <c r="CS157" s="98" t="str">
        <f>IF(W157="","1",IF(W157="x","0",VLOOKUP(W157,'Risico-matrix'!$K$4:$M$107,3,)))</f>
        <v>1</v>
      </c>
      <c r="CT157" s="98" t="str">
        <f>IF(X157="","1",IF(X157="x","0",VLOOKUP(X157,'Risico-matrix'!$K$4:$M$107,3,)))</f>
        <v>1</v>
      </c>
      <c r="CU157" s="98" t="str">
        <f>IF(Y157="","1",IF(Y157="x","0",VLOOKUP(Y157,'Risico-matrix'!$K$4:$M$107,3,)))</f>
        <v>1</v>
      </c>
      <c r="CV157" s="98" t="str">
        <f>IF(Z157="","1",IF(Z157="x","0",VLOOKUP(Z157,'Risico-matrix'!$K$4:$M$107,3,)))</f>
        <v>1</v>
      </c>
      <c r="CW157" s="98" t="str">
        <f>IF(AA157="","1",IF(AA157="x","0",VLOOKUP(AA157,'Risico-matrix'!$K$4:$M$107,3,)))</f>
        <v>1</v>
      </c>
      <c r="CX157" s="98" t="str">
        <f>IF(AB157="","1",IF(AB157="x","0",VLOOKUP(AB157,'Risico-matrix'!$K$4:$M$107,3,)))</f>
        <v>1</v>
      </c>
      <c r="CY157" s="98" t="str">
        <f>IF(AC157="","1",IF(AC157="x","0",VLOOKUP(AC157,'Risico-matrix'!$K$4:$M$107,3,)))</f>
        <v>1</v>
      </c>
      <c r="CZ157" s="98" t="str">
        <f>IF(AD157="","1",IF(AD157="x","0",VLOOKUP(AD157,'Risico-matrix'!$K$4:$M$107,3,)))</f>
        <v>1</v>
      </c>
      <c r="DA157" s="1">
        <f t="shared" si="32"/>
        <v>23</v>
      </c>
    </row>
    <row r="158" spans="1:105" hidden="1" x14ac:dyDescent="0.25">
      <c r="A158" s="46" t="s">
        <v>1317</v>
      </c>
      <c r="B158" s="146" t="s">
        <v>1640</v>
      </c>
      <c r="C158" s="47">
        <v>42209</v>
      </c>
      <c r="D158" s="3" t="s">
        <v>1316</v>
      </c>
      <c r="E158" s="3"/>
      <c r="F158" s="3"/>
      <c r="G158" s="3" t="s">
        <v>862</v>
      </c>
      <c r="H158" s="3"/>
      <c r="I158" s="3"/>
      <c r="J158" s="3"/>
      <c r="K158" s="3"/>
      <c r="L158" s="3"/>
      <c r="M158" s="3"/>
      <c r="N158" s="3"/>
      <c r="O158" s="3" t="s">
        <v>88</v>
      </c>
      <c r="P158" s="3" t="s">
        <v>90</v>
      </c>
      <c r="Q158" s="3">
        <v>0.98</v>
      </c>
      <c r="R158" s="3" t="s">
        <v>863</v>
      </c>
      <c r="S158" s="48" t="s">
        <v>863</v>
      </c>
      <c r="T158" s="3">
        <v>20</v>
      </c>
      <c r="U158" s="3" t="s">
        <v>134</v>
      </c>
      <c r="V158" s="3" t="s">
        <v>638</v>
      </c>
      <c r="W158" s="3" t="s">
        <v>1449</v>
      </c>
      <c r="X158" s="3" t="s">
        <v>1449</v>
      </c>
      <c r="Y158" s="3" t="s">
        <v>1449</v>
      </c>
      <c r="Z158" s="3" t="s">
        <v>1449</v>
      </c>
      <c r="AA158" s="3" t="s">
        <v>1449</v>
      </c>
      <c r="AB158" s="3" t="s">
        <v>1449</v>
      </c>
      <c r="AC158" s="3" t="s">
        <v>1449</v>
      </c>
      <c r="AD158" s="3" t="s">
        <v>1449</v>
      </c>
      <c r="AE158" s="3"/>
      <c r="AF158" s="49" t="s">
        <v>1570</v>
      </c>
      <c r="AG158" s="3">
        <f t="shared" si="33"/>
        <v>8</v>
      </c>
      <c r="AH158" s="3"/>
      <c r="AI158" s="3"/>
      <c r="AJ158" s="3">
        <f t="shared" si="34"/>
        <v>0</v>
      </c>
      <c r="AK158" s="136"/>
      <c r="AL158" s="3" t="s">
        <v>95</v>
      </c>
      <c r="AM158" s="59"/>
      <c r="AN158" s="42">
        <v>0.4</v>
      </c>
      <c r="AO158" s="3" t="s">
        <v>1626</v>
      </c>
      <c r="AP158" s="44"/>
      <c r="AQ158" s="44">
        <v>1.6</v>
      </c>
      <c r="AR158" s="49"/>
      <c r="AS158" s="3"/>
      <c r="AT158" s="3"/>
      <c r="AU158" s="3"/>
      <c r="AV158" s="3"/>
      <c r="AW158" s="3"/>
      <c r="AX158" s="3" t="e">
        <f>IF(OR(K158="x",#REF!="x",L158="x",G158="x",H158="x",M158="x",N158="x"),"x","")</f>
        <v>#REF!</v>
      </c>
      <c r="AY158" s="143" t="e">
        <f>IF(OR(K158="x",#REF!="x",L158="x",G158="x",H158="x",M158="x",N158="x"),"x","")</f>
        <v>#REF!</v>
      </c>
      <c r="AZ158" s="3" t="e">
        <f>IF(OR(K158="x",#REF!="x",L158="x",G158="x",H158="x",M158="x"),"x","")</f>
        <v>#REF!</v>
      </c>
      <c r="BA158" s="3" t="e">
        <f>IF(OR(K158="x",#REF!="x",H158="x"),"x","")</f>
        <v>#REF!</v>
      </c>
      <c r="BB158" s="3" t="str">
        <f t="shared" si="35"/>
        <v/>
      </c>
      <c r="BC158" s="3"/>
      <c r="BD158" s="3"/>
      <c r="BE158" s="182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205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50"/>
      <c r="CQ158" s="98">
        <f>IF(U158="","1",IF(U158="x","0",VLOOKUP(U158,'Risico-matrix'!$K$4:$M$107,3,)))</f>
        <v>0</v>
      </c>
      <c r="CR158" s="98">
        <f>IF(V158="","1",IF(V158="x","0",VLOOKUP(V158,'Risico-matrix'!$K$4:$M$107,3,)))</f>
        <v>0</v>
      </c>
      <c r="CS158" s="98" t="str">
        <f>IF(W158="","1",IF(W158="x","0",VLOOKUP(W158,'Risico-matrix'!$K$4:$M$107,3,)))</f>
        <v>1</v>
      </c>
      <c r="CT158" s="98" t="str">
        <f>IF(X158="","1",IF(X158="x","0",VLOOKUP(X158,'Risico-matrix'!$K$4:$M$107,3,)))</f>
        <v>1</v>
      </c>
      <c r="CU158" s="98" t="str">
        <f>IF(Y158="","1",IF(Y158="x","0",VLOOKUP(Y158,'Risico-matrix'!$K$4:$M$107,3,)))</f>
        <v>1</v>
      </c>
      <c r="CV158" s="98" t="str">
        <f>IF(Z158="","1",IF(Z158="x","0",VLOOKUP(Z158,'Risico-matrix'!$K$4:$M$107,3,)))</f>
        <v>1</v>
      </c>
      <c r="CW158" s="98" t="str">
        <f>IF(AA158="","1",IF(AA158="x","0",VLOOKUP(AA158,'Risico-matrix'!$K$4:$M$107,3,)))</f>
        <v>1</v>
      </c>
      <c r="CX158" s="98" t="str">
        <f>IF(AB158="","1",IF(AB158="x","0",VLOOKUP(AB158,'Risico-matrix'!$K$4:$M$107,3,)))</f>
        <v>1</v>
      </c>
      <c r="CY158" s="98" t="str">
        <f>IF(AC158="","1",IF(AC158="x","0",VLOOKUP(AC158,'Risico-matrix'!$K$4:$M$107,3,)))</f>
        <v>1</v>
      </c>
      <c r="CZ158" s="98" t="str">
        <f>IF(AD158="","1",IF(AD158="x","0",VLOOKUP(AD158,'Risico-matrix'!$K$4:$M$107,3,)))</f>
        <v>1</v>
      </c>
      <c r="DA158" s="1">
        <f t="shared" si="32"/>
        <v>8</v>
      </c>
    </row>
    <row r="159" spans="1:105" hidden="1" x14ac:dyDescent="0.25">
      <c r="A159" s="46" t="s">
        <v>1151</v>
      </c>
      <c r="B159" s="47"/>
      <c r="C159" s="47"/>
      <c r="D159" s="3" t="s">
        <v>903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8"/>
      <c r="T159" s="3"/>
      <c r="U159" s="3" t="s">
        <v>1449</v>
      </c>
      <c r="V159" s="3" t="s">
        <v>1449</v>
      </c>
      <c r="W159" s="3" t="s">
        <v>1449</v>
      </c>
      <c r="X159" s="3" t="s">
        <v>1449</v>
      </c>
      <c r="Y159" s="3" t="s">
        <v>1449</v>
      </c>
      <c r="Z159" s="3" t="s">
        <v>1449</v>
      </c>
      <c r="AA159" s="3" t="s">
        <v>1449</v>
      </c>
      <c r="AB159" s="3" t="s">
        <v>1449</v>
      </c>
      <c r="AC159" s="3" t="s">
        <v>1449</v>
      </c>
      <c r="AD159" s="3" t="s">
        <v>1449</v>
      </c>
      <c r="AE159" s="3"/>
      <c r="AF159" s="49"/>
      <c r="AG159" s="3">
        <f t="shared" si="33"/>
        <v>10</v>
      </c>
      <c r="AH159" s="3"/>
      <c r="AI159" s="3"/>
      <c r="AJ159" s="3">
        <f t="shared" si="34"/>
        <v>0</v>
      </c>
      <c r="AK159" s="136"/>
      <c r="AL159" s="3"/>
      <c r="AM159" s="59"/>
      <c r="AN159" s="42"/>
      <c r="AO159" s="3" t="s">
        <v>1621</v>
      </c>
      <c r="AP159" s="44"/>
      <c r="AQ159" s="44"/>
      <c r="AR159" s="49" t="s">
        <v>1621</v>
      </c>
      <c r="AS159" s="3"/>
      <c r="AT159" s="3"/>
      <c r="AU159" s="3"/>
      <c r="AV159" s="3"/>
      <c r="AW159" s="3"/>
      <c r="AX159" s="3" t="str">
        <f t="shared" si="36"/>
        <v>x</v>
      </c>
      <c r="AY159" s="143" t="str">
        <f t="shared" si="37"/>
        <v>x</v>
      </c>
      <c r="AZ159" s="3" t="str">
        <f t="shared" si="38"/>
        <v>x</v>
      </c>
      <c r="BA159" s="3" t="str">
        <f t="shared" si="39"/>
        <v>x</v>
      </c>
      <c r="BB159" s="3" t="str">
        <f t="shared" si="35"/>
        <v/>
      </c>
      <c r="BC159" s="3"/>
      <c r="BD159" s="3"/>
      <c r="BE159" s="182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205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50"/>
      <c r="CQ159" s="98" t="str">
        <f>IF(U159="","1",IF(U159="x","0",VLOOKUP(U159,'Risico-matrix'!$K$4:$M$107,3,)))</f>
        <v>1</v>
      </c>
      <c r="CR159" s="98" t="str">
        <f>IF(V159="","1",IF(V159="x","0",VLOOKUP(V159,'Risico-matrix'!$K$4:$M$107,3,)))</f>
        <v>1</v>
      </c>
      <c r="CS159" s="98" t="str">
        <f>IF(W159="","1",IF(W159="x","0",VLOOKUP(W159,'Risico-matrix'!$K$4:$M$107,3,)))</f>
        <v>1</v>
      </c>
      <c r="CT159" s="98" t="str">
        <f>IF(X159="","1",IF(X159="x","0",VLOOKUP(X159,'Risico-matrix'!$K$4:$M$107,3,)))</f>
        <v>1</v>
      </c>
      <c r="CU159" s="98" t="str">
        <f>IF(Y159="","1",IF(Y159="x","0",VLOOKUP(Y159,'Risico-matrix'!$K$4:$M$107,3,)))</f>
        <v>1</v>
      </c>
      <c r="CV159" s="98" t="str">
        <f>IF(Z159="","1",IF(Z159="x","0",VLOOKUP(Z159,'Risico-matrix'!$K$4:$M$107,3,)))</f>
        <v>1</v>
      </c>
      <c r="CW159" s="98" t="str">
        <f>IF(AA159="","1",IF(AA159="x","0",VLOOKUP(AA159,'Risico-matrix'!$K$4:$M$107,3,)))</f>
        <v>1</v>
      </c>
      <c r="CX159" s="98" t="str">
        <f>IF(AB159="","1",IF(AB159="x","0",VLOOKUP(AB159,'Risico-matrix'!$K$4:$M$107,3,)))</f>
        <v>1</v>
      </c>
      <c r="CY159" s="98" t="str">
        <f>IF(AC159="","1",IF(AC159="x","0",VLOOKUP(AC159,'Risico-matrix'!$K$4:$M$107,3,)))</f>
        <v>1</v>
      </c>
      <c r="CZ159" s="98" t="str">
        <f>IF(AD159="","1",IF(AD159="x","0",VLOOKUP(AD159,'Risico-matrix'!$K$4:$M$107,3,)))</f>
        <v>1</v>
      </c>
      <c r="DA159" s="1">
        <f t="shared" si="32"/>
        <v>10</v>
      </c>
    </row>
    <row r="160" spans="1:105" hidden="1" x14ac:dyDescent="0.25">
      <c r="A160" s="46" t="s">
        <v>1054</v>
      </c>
      <c r="B160" s="47">
        <v>104302</v>
      </c>
      <c r="C160" s="47">
        <v>41009</v>
      </c>
      <c r="D160" s="3" t="s">
        <v>900</v>
      </c>
      <c r="E160" s="3" t="s">
        <v>862</v>
      </c>
      <c r="F160" s="3"/>
      <c r="G160" s="3"/>
      <c r="H160" s="3"/>
      <c r="I160" s="3"/>
      <c r="J160" s="3"/>
      <c r="K160" s="3"/>
      <c r="L160" s="3"/>
      <c r="M160" s="3"/>
      <c r="N160" s="3"/>
      <c r="O160" s="3" t="s">
        <v>875</v>
      </c>
      <c r="P160" s="3" t="s">
        <v>92</v>
      </c>
      <c r="Q160" s="3" t="s">
        <v>1035</v>
      </c>
      <c r="R160" s="3" t="s">
        <v>1035</v>
      </c>
      <c r="S160" s="48" t="s">
        <v>1035</v>
      </c>
      <c r="T160" s="3" t="s">
        <v>1035</v>
      </c>
      <c r="U160" s="3" t="s">
        <v>1449</v>
      </c>
      <c r="V160" s="3" t="s">
        <v>1449</v>
      </c>
      <c r="W160" s="3" t="s">
        <v>1449</v>
      </c>
      <c r="X160" s="3" t="s">
        <v>1449</v>
      </c>
      <c r="Y160" s="3" t="s">
        <v>1449</v>
      </c>
      <c r="Z160" s="3" t="s">
        <v>1449</v>
      </c>
      <c r="AA160" s="3" t="s">
        <v>1449</v>
      </c>
      <c r="AB160" s="3" t="s">
        <v>1449</v>
      </c>
      <c r="AC160" s="3" t="s">
        <v>1449</v>
      </c>
      <c r="AD160" s="3" t="s">
        <v>1449</v>
      </c>
      <c r="AE160" s="3"/>
      <c r="AF160" s="49"/>
      <c r="AG160" s="3">
        <f t="shared" si="33"/>
        <v>10</v>
      </c>
      <c r="AH160" s="3"/>
      <c r="AI160" s="3"/>
      <c r="AJ160" s="3">
        <f t="shared" si="34"/>
        <v>0</v>
      </c>
      <c r="AK160" s="136"/>
      <c r="AL160" s="3"/>
      <c r="AM160" s="59"/>
      <c r="AN160" s="42"/>
      <c r="AO160" s="3" t="s">
        <v>1621</v>
      </c>
      <c r="AP160" s="44"/>
      <c r="AQ160" s="44"/>
      <c r="AR160" s="49" t="s">
        <v>1621</v>
      </c>
      <c r="AS160" s="3"/>
      <c r="AT160" s="3"/>
      <c r="AU160" s="3"/>
      <c r="AV160" s="3"/>
      <c r="AW160" s="3"/>
      <c r="AX160" s="3" t="str">
        <f>IF(OR(K160="x",J156="x",L160="x",G160="x",H160="x",M160="x",N160="x"),"x","")</f>
        <v/>
      </c>
      <c r="AY160" s="143" t="str">
        <f>IF(OR(K160="x",J156="x",L160="x",G160="x",H160="x",M160="x",N160="x"),"x","")</f>
        <v/>
      </c>
      <c r="AZ160" s="3" t="str">
        <f>IF(OR(K160="x",J156="x",L160="x",G160="x",H160="x",M160="x"),"x","")</f>
        <v/>
      </c>
      <c r="BA160" s="3" t="str">
        <f>IF(OR(K160="x",J156="x",H160="x"),"x","")</f>
        <v/>
      </c>
      <c r="BB160" s="3" t="str">
        <f t="shared" si="35"/>
        <v/>
      </c>
      <c r="BC160" s="3"/>
      <c r="BD160" s="3"/>
      <c r="BE160" s="182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205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50"/>
      <c r="CQ160" s="98" t="str">
        <f>IF(U160="","1",IF(U160="x","0",VLOOKUP(U160,'Risico-matrix'!$K$4:$M$107,3,)))</f>
        <v>1</v>
      </c>
      <c r="CR160" s="98" t="str">
        <f>IF(V160="","1",IF(V160="x","0",VLOOKUP(V160,'Risico-matrix'!$K$4:$M$107,3,)))</f>
        <v>1</v>
      </c>
      <c r="CS160" s="98" t="str">
        <f>IF(W160="","1",IF(W160="x","0",VLOOKUP(W160,'Risico-matrix'!$K$4:$M$107,3,)))</f>
        <v>1</v>
      </c>
      <c r="CT160" s="98" t="str">
        <f>IF(X160="","1",IF(X160="x","0",VLOOKUP(X160,'Risico-matrix'!$K$4:$M$107,3,)))</f>
        <v>1</v>
      </c>
      <c r="CU160" s="98" t="str">
        <f>IF(Y160="","1",IF(Y160="x","0",VLOOKUP(Y160,'Risico-matrix'!$K$4:$M$107,3,)))</f>
        <v>1</v>
      </c>
      <c r="CV160" s="98" t="str">
        <f>IF(Z160="","1",IF(Z160="x","0",VLOOKUP(Z160,'Risico-matrix'!$K$4:$M$107,3,)))</f>
        <v>1</v>
      </c>
      <c r="CW160" s="98" t="str">
        <f>IF(AA160="","1",IF(AA160="x","0",VLOOKUP(AA160,'Risico-matrix'!$K$4:$M$107,3,)))</f>
        <v>1</v>
      </c>
      <c r="CX160" s="98" t="str">
        <f>IF(AB160="","1",IF(AB160="x","0",VLOOKUP(AB160,'Risico-matrix'!$K$4:$M$107,3,)))</f>
        <v>1</v>
      </c>
      <c r="CY160" s="98" t="str">
        <f>IF(AC160="","1",IF(AC160="x","0",VLOOKUP(AC160,'Risico-matrix'!$K$4:$M$107,3,)))</f>
        <v>1</v>
      </c>
      <c r="CZ160" s="98" t="str">
        <f>IF(AD160="","1",IF(AD160="x","0",VLOOKUP(AD160,'Risico-matrix'!$K$4:$M$107,3,)))</f>
        <v>1</v>
      </c>
      <c r="DA160" s="1">
        <f t="shared" si="32"/>
        <v>10</v>
      </c>
    </row>
    <row r="161" spans="1:105" hidden="1" x14ac:dyDescent="0.25">
      <c r="A161" s="46" t="s">
        <v>1401</v>
      </c>
      <c r="B161" s="47"/>
      <c r="C161" s="47"/>
      <c r="D161" s="3" t="s">
        <v>1254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8"/>
      <c r="T161" s="3"/>
      <c r="U161" s="3" t="s">
        <v>1449</v>
      </c>
      <c r="V161" s="3" t="s">
        <v>1449</v>
      </c>
      <c r="W161" s="3" t="s">
        <v>1449</v>
      </c>
      <c r="X161" s="3" t="s">
        <v>1449</v>
      </c>
      <c r="Y161" s="3" t="s">
        <v>1449</v>
      </c>
      <c r="Z161" s="3" t="s">
        <v>1449</v>
      </c>
      <c r="AA161" s="3" t="s">
        <v>1449</v>
      </c>
      <c r="AB161" s="3" t="s">
        <v>1449</v>
      </c>
      <c r="AC161" s="3" t="s">
        <v>1449</v>
      </c>
      <c r="AD161" s="3" t="s">
        <v>1449</v>
      </c>
      <c r="AE161" s="3"/>
      <c r="AF161" s="49"/>
      <c r="AG161" s="3">
        <f t="shared" si="33"/>
        <v>10</v>
      </c>
      <c r="AH161" s="3"/>
      <c r="AI161" s="3"/>
      <c r="AJ161" s="3">
        <f t="shared" si="34"/>
        <v>0</v>
      </c>
      <c r="AK161" s="136"/>
      <c r="AL161" s="3" t="s">
        <v>95</v>
      </c>
      <c r="AM161" s="59"/>
      <c r="AN161" s="42"/>
      <c r="AO161" s="3" t="s">
        <v>1627</v>
      </c>
      <c r="AP161" s="44"/>
      <c r="AQ161" s="44"/>
      <c r="AR161" s="49"/>
      <c r="AS161" s="3"/>
      <c r="AT161" s="3"/>
      <c r="AU161" s="3"/>
      <c r="AV161" s="3"/>
      <c r="AW161" s="3"/>
      <c r="AX161" s="3" t="str">
        <f>IF(OR(K161="x",J157="x",L161="x",G161="x",H161="x",M161="x",N161="x"),"x","")</f>
        <v>x</v>
      </c>
      <c r="AY161" s="143" t="str">
        <f>IF(OR(K161="x",J157="x",L161="x",G161="x",H161="x",M161="x",N161="x"),"x","")</f>
        <v>x</v>
      </c>
      <c r="AZ161" s="3" t="str">
        <f>IF(OR(K161="x",J157="x",L161="x",G161="x",H161="x",M161="x"),"x","")</f>
        <v>x</v>
      </c>
      <c r="BA161" s="3" t="str">
        <f>IF(OR(K161="x",J157="x",H161="x"),"x","")</f>
        <v>x</v>
      </c>
      <c r="BB161" s="3" t="str">
        <f t="shared" si="35"/>
        <v/>
      </c>
      <c r="BC161" s="3"/>
      <c r="BD161" s="3"/>
      <c r="BE161" s="182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205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50"/>
      <c r="CQ161" s="98" t="str">
        <f>IF(U161="","1",IF(U161="x","0",VLOOKUP(U161,'Risico-matrix'!$K$4:$M$107,3,)))</f>
        <v>1</v>
      </c>
      <c r="CR161" s="98" t="str">
        <f>IF(V161="","1",IF(V161="x","0",VLOOKUP(V161,'Risico-matrix'!$K$4:$M$107,3,)))</f>
        <v>1</v>
      </c>
      <c r="CS161" s="98" t="str">
        <f>IF(W161="","1",IF(W161="x","0",VLOOKUP(W161,'Risico-matrix'!$K$4:$M$107,3,)))</f>
        <v>1</v>
      </c>
      <c r="CT161" s="98" t="str">
        <f>IF(X161="","1",IF(X161="x","0",VLOOKUP(X161,'Risico-matrix'!$K$4:$M$107,3,)))</f>
        <v>1</v>
      </c>
      <c r="CU161" s="98" t="str">
        <f>IF(Y161="","1",IF(Y161="x","0",VLOOKUP(Y161,'Risico-matrix'!$K$4:$M$107,3,)))</f>
        <v>1</v>
      </c>
      <c r="CV161" s="98" t="str">
        <f>IF(Z161="","1",IF(Z161="x","0",VLOOKUP(Z161,'Risico-matrix'!$K$4:$M$107,3,)))</f>
        <v>1</v>
      </c>
      <c r="CW161" s="98" t="str">
        <f>IF(AA161="","1",IF(AA161="x","0",VLOOKUP(AA161,'Risico-matrix'!$K$4:$M$107,3,)))</f>
        <v>1</v>
      </c>
      <c r="CX161" s="98" t="str">
        <f>IF(AB161="","1",IF(AB161="x","0",VLOOKUP(AB161,'Risico-matrix'!$K$4:$M$107,3,)))</f>
        <v>1</v>
      </c>
      <c r="CY161" s="98" t="str">
        <f>IF(AC161="","1",IF(AC161="x","0",VLOOKUP(AC161,'Risico-matrix'!$K$4:$M$107,3,)))</f>
        <v>1</v>
      </c>
      <c r="CZ161" s="98" t="str">
        <f>IF(AD161="","1",IF(AD161="x","0",VLOOKUP(AD161,'Risico-matrix'!$K$4:$M$107,3,)))</f>
        <v>1</v>
      </c>
      <c r="DA161" s="1">
        <f t="shared" si="32"/>
        <v>10</v>
      </c>
    </row>
    <row r="162" spans="1:105" hidden="1" x14ac:dyDescent="0.25">
      <c r="A162" s="46" t="s">
        <v>1371</v>
      </c>
      <c r="B162" s="47"/>
      <c r="C162" s="47"/>
      <c r="D162" s="3" t="s">
        <v>1204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8"/>
      <c r="T162" s="3"/>
      <c r="U162" s="3" t="s">
        <v>1449</v>
      </c>
      <c r="V162" s="3" t="s">
        <v>1449</v>
      </c>
      <c r="W162" s="3" t="s">
        <v>1449</v>
      </c>
      <c r="X162" s="3" t="s">
        <v>1449</v>
      </c>
      <c r="Y162" s="3" t="s">
        <v>1449</v>
      </c>
      <c r="Z162" s="3" t="s">
        <v>1449</v>
      </c>
      <c r="AA162" s="3" t="s">
        <v>1449</v>
      </c>
      <c r="AB162" s="3" t="s">
        <v>1449</v>
      </c>
      <c r="AC162" s="3" t="s">
        <v>1449</v>
      </c>
      <c r="AD162" s="3" t="s">
        <v>1449</v>
      </c>
      <c r="AE162" s="3"/>
      <c r="AF162" s="49"/>
      <c r="AG162" s="3">
        <f t="shared" si="33"/>
        <v>10</v>
      </c>
      <c r="AH162" s="3"/>
      <c r="AI162" s="3"/>
      <c r="AJ162" s="3">
        <f t="shared" si="34"/>
        <v>0</v>
      </c>
      <c r="AK162" s="136"/>
      <c r="AL162" s="3"/>
      <c r="AM162" s="59"/>
      <c r="AN162" s="42"/>
      <c r="AO162" s="3" t="s">
        <v>1627</v>
      </c>
      <c r="AP162" s="44"/>
      <c r="AQ162" s="44"/>
      <c r="AR162" s="49"/>
      <c r="AS162" s="3"/>
      <c r="AT162" s="3"/>
      <c r="AU162" s="3"/>
      <c r="AV162" s="3"/>
      <c r="AW162" s="3"/>
      <c r="AX162" s="3" t="str">
        <f>IF(OR(K162="x",J158="x",L162="x",G162="x",H162="x",M162="x",N162="x"),"x","")</f>
        <v/>
      </c>
      <c r="AY162" s="143" t="str">
        <f>IF(OR(K162="x",J158="x",L162="x",G162="x",H162="x",M162="x",N162="x"),"x","")</f>
        <v/>
      </c>
      <c r="AZ162" s="3" t="str">
        <f>IF(OR(K162="x",J158="x",L162="x",G162="x",H162="x",M162="x"),"x","")</f>
        <v/>
      </c>
      <c r="BA162" s="3" t="str">
        <f>IF(OR(K162="x",J158="x",H162="x"),"x","")</f>
        <v/>
      </c>
      <c r="BB162" s="3" t="str">
        <f t="shared" si="35"/>
        <v/>
      </c>
      <c r="BC162" s="3"/>
      <c r="BD162" s="3"/>
      <c r="BE162" s="182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205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50"/>
      <c r="CQ162" s="98" t="str">
        <f>IF(U162="","1",IF(U162="x","0",VLOOKUP(U162,'Risico-matrix'!$K$4:$M$107,3,)))</f>
        <v>1</v>
      </c>
      <c r="CR162" s="98" t="str">
        <f>IF(V162="","1",IF(V162="x","0",VLOOKUP(V162,'Risico-matrix'!$K$4:$M$107,3,)))</f>
        <v>1</v>
      </c>
      <c r="CS162" s="98" t="str">
        <f>IF(W162="","1",IF(W162="x","0",VLOOKUP(W162,'Risico-matrix'!$K$4:$M$107,3,)))</f>
        <v>1</v>
      </c>
      <c r="CT162" s="98" t="str">
        <f>IF(X162="","1",IF(X162="x","0",VLOOKUP(X162,'Risico-matrix'!$K$4:$M$107,3,)))</f>
        <v>1</v>
      </c>
      <c r="CU162" s="98" t="str">
        <f>IF(Y162="","1",IF(Y162="x","0",VLOOKUP(Y162,'Risico-matrix'!$K$4:$M$107,3,)))</f>
        <v>1</v>
      </c>
      <c r="CV162" s="98" t="str">
        <f>IF(Z162="","1",IF(Z162="x","0",VLOOKUP(Z162,'Risico-matrix'!$K$4:$M$107,3,)))</f>
        <v>1</v>
      </c>
      <c r="CW162" s="98" t="str">
        <f>IF(AA162="","1",IF(AA162="x","0",VLOOKUP(AA162,'Risico-matrix'!$K$4:$M$107,3,)))</f>
        <v>1</v>
      </c>
      <c r="CX162" s="98" t="str">
        <f>IF(AB162="","1",IF(AB162="x","0",VLOOKUP(AB162,'Risico-matrix'!$K$4:$M$107,3,)))</f>
        <v>1</v>
      </c>
      <c r="CY162" s="98" t="str">
        <f>IF(AC162="","1",IF(AC162="x","0",VLOOKUP(AC162,'Risico-matrix'!$K$4:$M$107,3,)))</f>
        <v>1</v>
      </c>
      <c r="CZ162" s="98" t="str">
        <f>IF(AD162="","1",IF(AD162="x","0",VLOOKUP(AD162,'Risico-matrix'!$K$4:$M$107,3,)))</f>
        <v>1</v>
      </c>
      <c r="DA162" s="1">
        <f t="shared" ref="DA162:DA213" si="40">CQ162+CR162+CS162+CT162+CU162+CV162+CW162+CX162+CY162+CZ162</f>
        <v>10</v>
      </c>
    </row>
    <row r="163" spans="1:105" hidden="1" x14ac:dyDescent="0.25">
      <c r="A163" s="63" t="s">
        <v>916</v>
      </c>
      <c r="B163" s="47" t="s">
        <v>917</v>
      </c>
      <c r="C163" s="47">
        <v>39429</v>
      </c>
      <c r="D163" s="3" t="s">
        <v>918</v>
      </c>
      <c r="E163" s="3" t="s">
        <v>862</v>
      </c>
      <c r="F163" s="3"/>
      <c r="G163" s="3"/>
      <c r="H163" s="3"/>
      <c r="I163" s="3"/>
      <c r="J163" s="3"/>
      <c r="K163" s="3"/>
      <c r="L163" s="3"/>
      <c r="M163" s="3"/>
      <c r="N163" s="3"/>
      <c r="O163" s="3" t="s">
        <v>875</v>
      </c>
      <c r="P163" s="3" t="s">
        <v>93</v>
      </c>
      <c r="Q163" s="3">
        <v>0.85</v>
      </c>
      <c r="R163" s="3"/>
      <c r="S163" s="3"/>
      <c r="T163" s="3" t="s">
        <v>919</v>
      </c>
      <c r="U163" s="3" t="s">
        <v>1449</v>
      </c>
      <c r="V163" s="3" t="s">
        <v>1449</v>
      </c>
      <c r="W163" s="3" t="s">
        <v>1449</v>
      </c>
      <c r="X163" s="3" t="s">
        <v>1449</v>
      </c>
      <c r="Y163" s="3" t="s">
        <v>1449</v>
      </c>
      <c r="Z163" s="3" t="s">
        <v>1449</v>
      </c>
      <c r="AA163" s="3" t="s">
        <v>1449</v>
      </c>
      <c r="AB163" s="3" t="s">
        <v>1449</v>
      </c>
      <c r="AC163" s="3" t="s">
        <v>1449</v>
      </c>
      <c r="AD163" s="3" t="s">
        <v>1449</v>
      </c>
      <c r="AE163" s="3"/>
      <c r="AF163" s="51"/>
      <c r="AG163" s="3">
        <f t="shared" si="33"/>
        <v>10</v>
      </c>
      <c r="AH163" s="3"/>
      <c r="AI163" s="3"/>
      <c r="AJ163" s="3">
        <f t="shared" si="34"/>
        <v>0</v>
      </c>
      <c r="AK163" s="136"/>
      <c r="AL163" s="3" t="s">
        <v>95</v>
      </c>
      <c r="AM163" s="59">
        <f>Q163*AN163</f>
        <v>0.10625</v>
      </c>
      <c r="AN163" s="42">
        <v>0.125</v>
      </c>
      <c r="AO163" s="3" t="s">
        <v>1615</v>
      </c>
      <c r="AP163" s="44"/>
      <c r="AQ163" s="44">
        <v>0.125</v>
      </c>
      <c r="AR163" s="49" t="s">
        <v>1615</v>
      </c>
      <c r="AS163" s="3"/>
      <c r="AT163" s="3"/>
      <c r="AU163" s="3"/>
      <c r="AV163" s="3"/>
      <c r="AW163" s="3"/>
      <c r="AX163" s="3" t="str">
        <f>IF(OR(K163="x",J159="x",L163="x",G163="x",H163="x",M163="x",N163="x"),"x","")</f>
        <v/>
      </c>
      <c r="AY163" s="143" t="str">
        <f>IF(OR(K163="x",J159="x",L163="x",G163="x",H163="x",M163="x",N163="x"),"x","")</f>
        <v/>
      </c>
      <c r="AZ163" s="3" t="str">
        <f>IF(OR(K163="x",J159="x",L163="x",G163="x",H163="x",M163="x"),"x","")</f>
        <v/>
      </c>
      <c r="BA163" s="3" t="str">
        <f>IF(OR(K163="x",J159="x",H163="x"),"x","")</f>
        <v/>
      </c>
      <c r="BB163" s="3" t="str">
        <f t="shared" si="35"/>
        <v/>
      </c>
      <c r="BC163" s="3"/>
      <c r="BD163" s="3"/>
      <c r="BE163" s="182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205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50"/>
      <c r="CQ163" s="98" t="str">
        <f>IF(U163="","1",IF(U163="x","0",VLOOKUP(U163,'Risico-matrix'!$K$4:$M$107,3,)))</f>
        <v>1</v>
      </c>
      <c r="CR163" s="98" t="str">
        <f>IF(V163="","1",IF(V163="x","0",VLOOKUP(V163,'Risico-matrix'!$K$4:$M$107,3,)))</f>
        <v>1</v>
      </c>
      <c r="CS163" s="98" t="str">
        <f>IF(W163="","1",IF(W163="x","0",VLOOKUP(W163,'Risico-matrix'!$K$4:$M$107,3,)))</f>
        <v>1</v>
      </c>
      <c r="CT163" s="98" t="str">
        <f>IF(X163="","1",IF(X163="x","0",VLOOKUP(X163,'Risico-matrix'!$K$4:$M$107,3,)))</f>
        <v>1</v>
      </c>
      <c r="CU163" s="98" t="str">
        <f>IF(Y163="","1",IF(Y163="x","0",VLOOKUP(Y163,'Risico-matrix'!$K$4:$M$107,3,)))</f>
        <v>1</v>
      </c>
      <c r="CV163" s="98" t="str">
        <f>IF(Z163="","1",IF(Z163="x","0",VLOOKUP(Z163,'Risico-matrix'!$K$4:$M$107,3,)))</f>
        <v>1</v>
      </c>
      <c r="CW163" s="98" t="str">
        <f>IF(AA163="","1",IF(AA163="x","0",VLOOKUP(AA163,'Risico-matrix'!$K$4:$M$107,3,)))</f>
        <v>1</v>
      </c>
      <c r="CX163" s="98" t="str">
        <f>IF(AB163="","1",IF(AB163="x","0",VLOOKUP(AB163,'Risico-matrix'!$K$4:$M$107,3,)))</f>
        <v>1</v>
      </c>
      <c r="CY163" s="98" t="str">
        <f>IF(AC163="","1",IF(AC163="x","0",VLOOKUP(AC163,'Risico-matrix'!$K$4:$M$107,3,)))</f>
        <v>1</v>
      </c>
      <c r="CZ163" s="98" t="str">
        <f>IF(AD163="","1",IF(AD163="x","0",VLOOKUP(AD163,'Risico-matrix'!$K$4:$M$107,3,)))</f>
        <v>1</v>
      </c>
      <c r="DA163" s="1">
        <f t="shared" si="40"/>
        <v>10</v>
      </c>
    </row>
    <row r="164" spans="1:105" hidden="1" x14ac:dyDescent="0.25">
      <c r="A164" s="46" t="s">
        <v>1335</v>
      </c>
      <c r="B164" s="47"/>
      <c r="C164" s="47">
        <v>42145</v>
      </c>
      <c r="D164" s="3" t="s">
        <v>1336</v>
      </c>
      <c r="E164" s="3" t="s">
        <v>862</v>
      </c>
      <c r="F164" s="3"/>
      <c r="G164" s="3"/>
      <c r="H164" s="3"/>
      <c r="I164" s="3"/>
      <c r="J164" s="3"/>
      <c r="K164" s="3"/>
      <c r="L164" s="3"/>
      <c r="M164" s="3"/>
      <c r="N164" s="3"/>
      <c r="O164" s="3" t="s">
        <v>875</v>
      </c>
      <c r="P164" s="3" t="s">
        <v>93</v>
      </c>
      <c r="Q164" s="3">
        <v>0.873</v>
      </c>
      <c r="R164" s="3" t="s">
        <v>868</v>
      </c>
      <c r="S164" s="48"/>
      <c r="T164" s="3">
        <v>218</v>
      </c>
      <c r="U164" s="3" t="s">
        <v>1449</v>
      </c>
      <c r="V164" s="3" t="s">
        <v>1449</v>
      </c>
      <c r="W164" s="3" t="s">
        <v>1449</v>
      </c>
      <c r="X164" s="3" t="s">
        <v>1449</v>
      </c>
      <c r="Y164" s="3" t="s">
        <v>1449</v>
      </c>
      <c r="Z164" s="3" t="s">
        <v>1449</v>
      </c>
      <c r="AA164" s="3" t="s">
        <v>1449</v>
      </c>
      <c r="AB164" s="3" t="s">
        <v>1449</v>
      </c>
      <c r="AC164" s="3" t="s">
        <v>1449</v>
      </c>
      <c r="AD164" s="3" t="s">
        <v>1449</v>
      </c>
      <c r="AE164" s="3" t="s">
        <v>519</v>
      </c>
      <c r="AF164" s="49"/>
      <c r="AG164" s="3">
        <f t="shared" si="33"/>
        <v>10</v>
      </c>
      <c r="AH164" s="3"/>
      <c r="AI164" s="3"/>
      <c r="AJ164" s="3">
        <f t="shared" si="34"/>
        <v>0</v>
      </c>
      <c r="AK164" s="136"/>
      <c r="AL164" s="3" t="s">
        <v>95</v>
      </c>
      <c r="AM164" s="59"/>
      <c r="AN164" s="42">
        <v>5</v>
      </c>
      <c r="AO164" s="3" t="s">
        <v>1627</v>
      </c>
      <c r="AP164" s="44"/>
      <c r="AQ164" s="44"/>
      <c r="AR164" s="49"/>
      <c r="AS164" s="3"/>
      <c r="AT164" s="3"/>
      <c r="AU164" s="3"/>
      <c r="AV164" s="3"/>
      <c r="AW164" s="3"/>
      <c r="AX164" s="3" t="e">
        <f>IF(OR(K164="x",#REF!="x",L164="x",G164="x",H164="x",M164="x",N164="x"),"x","")</f>
        <v>#REF!</v>
      </c>
      <c r="AY164" s="143" t="e">
        <f>IF(OR(K164="x",#REF!="x",L164="x",G164="x",H164="x",M164="x",N164="x"),"x","")</f>
        <v>#REF!</v>
      </c>
      <c r="AZ164" s="3" t="e">
        <f>IF(OR(K164="x",#REF!="x",L164="x",G164="x",H164="x",M164="x"),"x","")</f>
        <v>#REF!</v>
      </c>
      <c r="BA164" s="3" t="e">
        <f>IF(OR(K164="x",#REF!="x",H164="x"),"x","")</f>
        <v>#REF!</v>
      </c>
      <c r="BB164" s="3" t="str">
        <f t="shared" si="35"/>
        <v/>
      </c>
      <c r="BC164" s="3"/>
      <c r="BD164" s="3"/>
      <c r="BE164" s="182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205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50"/>
      <c r="CQ164" s="98" t="str">
        <f>IF(U164="","1",IF(U164="x","0",VLOOKUP(U164,'Risico-matrix'!$K$4:$M$107,3,)))</f>
        <v>1</v>
      </c>
      <c r="CR164" s="98" t="str">
        <f>IF(V164="","1",IF(V164="x","0",VLOOKUP(V164,'Risico-matrix'!$K$4:$M$107,3,)))</f>
        <v>1</v>
      </c>
      <c r="CS164" s="98" t="str">
        <f>IF(W164="","1",IF(W164="x","0",VLOOKUP(W164,'Risico-matrix'!$K$4:$M$107,3,)))</f>
        <v>1</v>
      </c>
      <c r="CT164" s="98" t="str">
        <f>IF(X164="","1",IF(X164="x","0",VLOOKUP(X164,'Risico-matrix'!$K$4:$M$107,3,)))</f>
        <v>1</v>
      </c>
      <c r="CU164" s="98" t="str">
        <f>IF(Y164="","1",IF(Y164="x","0",VLOOKUP(Y164,'Risico-matrix'!$K$4:$M$107,3,)))</f>
        <v>1</v>
      </c>
      <c r="CV164" s="98" t="str">
        <f>IF(Z164="","1",IF(Z164="x","0",VLOOKUP(Z164,'Risico-matrix'!$K$4:$M$107,3,)))</f>
        <v>1</v>
      </c>
      <c r="CW164" s="98" t="str">
        <f>IF(AA164="","1",IF(AA164="x","0",VLOOKUP(AA164,'Risico-matrix'!$K$4:$M$107,3,)))</f>
        <v>1</v>
      </c>
      <c r="CX164" s="98" t="str">
        <f>IF(AB164="","1",IF(AB164="x","0",VLOOKUP(AB164,'Risico-matrix'!$K$4:$M$107,3,)))</f>
        <v>1</v>
      </c>
      <c r="CY164" s="98" t="str">
        <f>IF(AC164="","1",IF(AC164="x","0",VLOOKUP(AC164,'Risico-matrix'!$K$4:$M$107,3,)))</f>
        <v>1</v>
      </c>
      <c r="CZ164" s="98" t="str">
        <f>IF(AD164="","1",IF(AD164="x","0",VLOOKUP(AD164,'Risico-matrix'!$K$4:$M$107,3,)))</f>
        <v>1</v>
      </c>
      <c r="DA164" s="1">
        <f t="shared" si="40"/>
        <v>10</v>
      </c>
    </row>
    <row r="165" spans="1:105" hidden="1" x14ac:dyDescent="0.25">
      <c r="A165" s="46" t="s">
        <v>1264</v>
      </c>
      <c r="B165" s="47">
        <v>220025</v>
      </c>
      <c r="C165" s="47">
        <v>41941</v>
      </c>
      <c r="D165" s="3" t="s">
        <v>1265</v>
      </c>
      <c r="E165" s="3" t="s">
        <v>862</v>
      </c>
      <c r="F165" s="3"/>
      <c r="G165" s="3"/>
      <c r="H165" s="3"/>
      <c r="I165" s="3"/>
      <c r="J165" s="3"/>
      <c r="K165" s="3"/>
      <c r="L165" s="3"/>
      <c r="M165" s="3"/>
      <c r="N165" s="3"/>
      <c r="O165" s="3" t="s">
        <v>875</v>
      </c>
      <c r="P165" s="3" t="s">
        <v>93</v>
      </c>
      <c r="Q165" s="3">
        <v>0.88100000000000001</v>
      </c>
      <c r="R165" s="3" t="s">
        <v>876</v>
      </c>
      <c r="S165" s="48"/>
      <c r="T165" s="3">
        <v>236</v>
      </c>
      <c r="U165" s="3" t="s">
        <v>1449</v>
      </c>
      <c r="V165" s="3" t="s">
        <v>1449</v>
      </c>
      <c r="W165" s="3" t="s">
        <v>1449</v>
      </c>
      <c r="X165" s="3" t="s">
        <v>1449</v>
      </c>
      <c r="Y165" s="3" t="s">
        <v>1449</v>
      </c>
      <c r="Z165" s="3" t="s">
        <v>1449</v>
      </c>
      <c r="AA165" s="3" t="s">
        <v>1449</v>
      </c>
      <c r="AB165" s="3" t="s">
        <v>1449</v>
      </c>
      <c r="AC165" s="3" t="s">
        <v>1449</v>
      </c>
      <c r="AD165" s="3" t="s">
        <v>1449</v>
      </c>
      <c r="AE165" s="3" t="s">
        <v>519</v>
      </c>
      <c r="AF165" s="49"/>
      <c r="AG165" s="3">
        <f t="shared" si="33"/>
        <v>10</v>
      </c>
      <c r="AH165" s="3"/>
      <c r="AI165" s="3"/>
      <c r="AJ165" s="3">
        <f t="shared" si="34"/>
        <v>0</v>
      </c>
      <c r="AK165" s="136"/>
      <c r="AL165" s="3" t="s">
        <v>95</v>
      </c>
      <c r="AM165" s="59"/>
      <c r="AN165" s="42">
        <v>5</v>
      </c>
      <c r="AO165" s="3" t="s">
        <v>1623</v>
      </c>
      <c r="AP165" s="44"/>
      <c r="AQ165" s="44"/>
      <c r="AR165" s="49"/>
      <c r="AS165" s="3"/>
      <c r="AT165" s="3"/>
      <c r="AU165" s="3"/>
      <c r="AV165" s="3"/>
      <c r="AW165" s="3"/>
      <c r="AX165" s="3" t="str">
        <f t="shared" si="36"/>
        <v/>
      </c>
      <c r="AY165" s="143" t="str">
        <f t="shared" si="37"/>
        <v/>
      </c>
      <c r="AZ165" s="3" t="str">
        <f t="shared" si="38"/>
        <v/>
      </c>
      <c r="BA165" s="3" t="str">
        <f t="shared" si="39"/>
        <v/>
      </c>
      <c r="BB165" s="3" t="str">
        <f t="shared" si="35"/>
        <v/>
      </c>
      <c r="BC165" s="3"/>
      <c r="BD165" s="3"/>
      <c r="BE165" s="182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205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50"/>
      <c r="CQ165" s="98" t="str">
        <f>IF(U165="","1",IF(U165="x","0",VLOOKUP(U165,'Risico-matrix'!$K$4:$M$107,3,)))</f>
        <v>1</v>
      </c>
      <c r="CR165" s="98" t="str">
        <f>IF(V165="","1",IF(V165="x","0",VLOOKUP(V165,'Risico-matrix'!$K$4:$M$107,3,)))</f>
        <v>1</v>
      </c>
      <c r="CS165" s="98" t="str">
        <f>IF(W165="","1",IF(W165="x","0",VLOOKUP(W165,'Risico-matrix'!$K$4:$M$107,3,)))</f>
        <v>1</v>
      </c>
      <c r="CT165" s="98" t="str">
        <f>IF(X165="","1",IF(X165="x","0",VLOOKUP(X165,'Risico-matrix'!$K$4:$M$107,3,)))</f>
        <v>1</v>
      </c>
      <c r="CU165" s="98" t="str">
        <f>IF(Y165="","1",IF(Y165="x","0",VLOOKUP(Y165,'Risico-matrix'!$K$4:$M$107,3,)))</f>
        <v>1</v>
      </c>
      <c r="CV165" s="98" t="str">
        <f>IF(Z165="","1",IF(Z165="x","0",VLOOKUP(Z165,'Risico-matrix'!$K$4:$M$107,3,)))</f>
        <v>1</v>
      </c>
      <c r="CW165" s="98" t="str">
        <f>IF(AA165="","1",IF(AA165="x","0",VLOOKUP(AA165,'Risico-matrix'!$K$4:$M$107,3,)))</f>
        <v>1</v>
      </c>
      <c r="CX165" s="98" t="str">
        <f>IF(AB165="","1",IF(AB165="x","0",VLOOKUP(AB165,'Risico-matrix'!$K$4:$M$107,3,)))</f>
        <v>1</v>
      </c>
      <c r="CY165" s="98" t="str">
        <f>IF(AC165="","1",IF(AC165="x","0",VLOOKUP(AC165,'Risico-matrix'!$K$4:$M$107,3,)))</f>
        <v>1</v>
      </c>
      <c r="CZ165" s="98" t="str">
        <f>IF(AD165="","1",IF(AD165="x","0",VLOOKUP(AD165,'Risico-matrix'!$K$4:$M$107,3,)))</f>
        <v>1</v>
      </c>
      <c r="DA165" s="1">
        <f t="shared" si="40"/>
        <v>10</v>
      </c>
    </row>
    <row r="166" spans="1:105" hidden="1" x14ac:dyDescent="0.25">
      <c r="A166" s="46" t="s">
        <v>1055</v>
      </c>
      <c r="B166" s="47">
        <v>822333</v>
      </c>
      <c r="C166" s="47">
        <v>42046</v>
      </c>
      <c r="D166" s="3" t="s">
        <v>900</v>
      </c>
      <c r="E166" s="3"/>
      <c r="F166" s="3"/>
      <c r="G166" s="3"/>
      <c r="H166" s="3"/>
      <c r="I166" s="3"/>
      <c r="J166" s="3" t="s">
        <v>862</v>
      </c>
      <c r="K166" s="3"/>
      <c r="L166" s="3" t="s">
        <v>862</v>
      </c>
      <c r="M166" s="3" t="s">
        <v>862</v>
      </c>
      <c r="N166" s="3" t="s">
        <v>862</v>
      </c>
      <c r="O166" s="3" t="s">
        <v>88</v>
      </c>
      <c r="P166" s="3" t="s">
        <v>92</v>
      </c>
      <c r="Q166" s="3">
        <v>1.3580000000000001</v>
      </c>
      <c r="R166" s="3" t="s">
        <v>1035</v>
      </c>
      <c r="S166" s="48">
        <v>287</v>
      </c>
      <c r="T166" s="3">
        <v>165</v>
      </c>
      <c r="U166" s="3" t="s">
        <v>191</v>
      </c>
      <c r="V166" s="3" t="s">
        <v>198</v>
      </c>
      <c r="W166" s="3" t="s">
        <v>199</v>
      </c>
      <c r="X166" s="3" t="s">
        <v>208</v>
      </c>
      <c r="Y166" s="3" t="s">
        <v>210</v>
      </c>
      <c r="Z166" s="3" t="s">
        <v>262</v>
      </c>
      <c r="AA166" s="3" t="s">
        <v>1449</v>
      </c>
      <c r="AB166" s="3" t="s">
        <v>1449</v>
      </c>
      <c r="AC166" s="3" t="s">
        <v>1449</v>
      </c>
      <c r="AD166" s="3" t="s">
        <v>1449</v>
      </c>
      <c r="AE166" s="3"/>
      <c r="AF166" s="49" t="s">
        <v>1494</v>
      </c>
      <c r="AG166" s="3">
        <f t="shared" si="33"/>
        <v>39</v>
      </c>
      <c r="AH166" s="3"/>
      <c r="AI166" s="3"/>
      <c r="AJ166" s="3">
        <f t="shared" si="34"/>
        <v>0</v>
      </c>
      <c r="AK166" s="136"/>
      <c r="AL166" s="3" t="s">
        <v>95</v>
      </c>
      <c r="AM166" s="59"/>
      <c r="AN166" s="42"/>
      <c r="AO166" s="3" t="s">
        <v>1621</v>
      </c>
      <c r="AP166" s="44"/>
      <c r="AQ166" s="44"/>
      <c r="AR166" s="49" t="s">
        <v>1621</v>
      </c>
      <c r="AS166" s="3"/>
      <c r="AT166" s="3"/>
      <c r="AU166" s="3"/>
      <c r="AV166" s="3"/>
      <c r="AW166" s="3"/>
      <c r="AX166" s="3" t="str">
        <f t="shared" si="36"/>
        <v>x</v>
      </c>
      <c r="AY166" s="143" t="str">
        <f t="shared" si="37"/>
        <v>x</v>
      </c>
      <c r="AZ166" s="3" t="str">
        <f t="shared" si="38"/>
        <v>x</v>
      </c>
      <c r="BA166" s="3" t="str">
        <f t="shared" si="39"/>
        <v/>
      </c>
      <c r="BB166" s="3" t="str">
        <f t="shared" si="35"/>
        <v>x</v>
      </c>
      <c r="BC166" s="3"/>
      <c r="BD166" s="3"/>
      <c r="BE166" s="182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205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50"/>
      <c r="CQ166" s="98">
        <f>IF(U166="","1",IF(U166="x","0",VLOOKUP(U166,'Risico-matrix'!$K$4:$M$107,3,)))</f>
        <v>7</v>
      </c>
      <c r="CR166" s="98">
        <f>IF(V166="","1",IF(V166="x","0",VLOOKUP(V166,'Risico-matrix'!$K$4:$M$107,3,)))</f>
        <v>7</v>
      </c>
      <c r="CS166" s="98">
        <f>IF(W166="","1",IF(W166="x","0",VLOOKUP(W166,'Risico-matrix'!$K$4:$M$107,3,)))</f>
        <v>7</v>
      </c>
      <c r="CT166" s="98">
        <f>IF(X166="","1",IF(X166="x","0",VLOOKUP(X166,'Risico-matrix'!$K$4:$M$107,3,)))</f>
        <v>7</v>
      </c>
      <c r="CU166" s="98">
        <f>IF(Y166="","1",IF(Y166="x","0",VLOOKUP(Y166,'Risico-matrix'!$K$4:$M$107,3,)))</f>
        <v>7</v>
      </c>
      <c r="CV166" s="98">
        <f>IF(Z166="","1",IF(Z166="x","0",VLOOKUP(Z166,'Risico-matrix'!$K$4:$M$107,3,)))</f>
        <v>0</v>
      </c>
      <c r="CW166" s="98" t="str">
        <f>IF(AA166="","1",IF(AA166="x","0",VLOOKUP(AA166,'Risico-matrix'!$K$4:$M$107,3,)))</f>
        <v>1</v>
      </c>
      <c r="CX166" s="98" t="str">
        <f>IF(AB166="","1",IF(AB166="x","0",VLOOKUP(AB166,'Risico-matrix'!$K$4:$M$107,3,)))</f>
        <v>1</v>
      </c>
      <c r="CY166" s="98" t="str">
        <f>IF(AC166="","1",IF(AC166="x","0",VLOOKUP(AC166,'Risico-matrix'!$K$4:$M$107,3,)))</f>
        <v>1</v>
      </c>
      <c r="CZ166" s="98" t="str">
        <f>IF(AD166="","1",IF(AD166="x","0",VLOOKUP(AD166,'Risico-matrix'!$K$4:$M$107,3,)))</f>
        <v>1</v>
      </c>
      <c r="DA166" s="1">
        <f t="shared" si="40"/>
        <v>39</v>
      </c>
    </row>
    <row r="167" spans="1:105" hidden="1" x14ac:dyDescent="0.25">
      <c r="A167" s="46" t="s">
        <v>1056</v>
      </c>
      <c r="B167" s="47">
        <v>103943</v>
      </c>
      <c r="C167" s="47">
        <v>41669</v>
      </c>
      <c r="D167" s="3" t="s">
        <v>900</v>
      </c>
      <c r="E167" s="3"/>
      <c r="F167" s="3"/>
      <c r="G167" s="3"/>
      <c r="H167" s="3"/>
      <c r="I167" s="3"/>
      <c r="J167" s="3" t="s">
        <v>862</v>
      </c>
      <c r="K167" s="3"/>
      <c r="L167" s="3" t="s">
        <v>862</v>
      </c>
      <c r="M167" s="3"/>
      <c r="N167" s="3"/>
      <c r="O167" s="3" t="s">
        <v>88</v>
      </c>
      <c r="P167" s="3" t="s">
        <v>92</v>
      </c>
      <c r="Q167" s="3" t="s">
        <v>1035</v>
      </c>
      <c r="R167" s="3">
        <v>1.8</v>
      </c>
      <c r="S167" s="48" t="s">
        <v>1053</v>
      </c>
      <c r="T167" s="3" t="s">
        <v>992</v>
      </c>
      <c r="U167" s="3" t="s">
        <v>191</v>
      </c>
      <c r="V167" s="3" t="s">
        <v>197</v>
      </c>
      <c r="W167" s="3" t="s">
        <v>199</v>
      </c>
      <c r="X167" s="3" t="s">
        <v>1449</v>
      </c>
      <c r="Y167" s="3" t="s">
        <v>1449</v>
      </c>
      <c r="Z167" s="3" t="s">
        <v>1449</v>
      </c>
      <c r="AA167" s="3" t="s">
        <v>1449</v>
      </c>
      <c r="AB167" s="3" t="s">
        <v>1449</v>
      </c>
      <c r="AC167" s="3" t="s">
        <v>1449</v>
      </c>
      <c r="AD167" s="3" t="s">
        <v>1449</v>
      </c>
      <c r="AE167" s="3"/>
      <c r="AF167" s="49" t="s">
        <v>1495</v>
      </c>
      <c r="AG167" s="3">
        <f t="shared" si="33"/>
        <v>24</v>
      </c>
      <c r="AH167" s="3"/>
      <c r="AI167" s="3"/>
      <c r="AJ167" s="3">
        <f t="shared" si="34"/>
        <v>0</v>
      </c>
      <c r="AK167" s="136"/>
      <c r="AL167" s="3" t="s">
        <v>95</v>
      </c>
      <c r="AM167" s="59"/>
      <c r="AN167" s="42"/>
      <c r="AO167" s="3" t="s">
        <v>1621</v>
      </c>
      <c r="AP167" s="44"/>
      <c r="AQ167" s="44"/>
      <c r="AR167" s="49" t="s">
        <v>1621</v>
      </c>
      <c r="AS167" s="3"/>
      <c r="AT167" s="3"/>
      <c r="AU167" s="3"/>
      <c r="AV167" s="3"/>
      <c r="AW167" s="3"/>
      <c r="AX167" s="3" t="str">
        <f>IF(OR(K167="x",J163="x",L167="x",G167="x",H167="x",M167="x",N167="x"),"x","")</f>
        <v>x</v>
      </c>
      <c r="AY167" s="143" t="str">
        <f>IF(OR(K167="x",J163="x",L167="x",G167="x",H167="x",M167="x",N167="x"),"x","")</f>
        <v>x</v>
      </c>
      <c r="AZ167" s="3" t="str">
        <f>IF(OR(K167="x",J163="x",L167="x",G167="x",H167="x",M167="x"),"x","")</f>
        <v>x</v>
      </c>
      <c r="BA167" s="3" t="str">
        <f>IF(OR(K167="x",J163="x",H167="x"),"x","")</f>
        <v/>
      </c>
      <c r="BB167" s="3" t="str">
        <f t="shared" si="35"/>
        <v>x</v>
      </c>
      <c r="BC167" s="3"/>
      <c r="BD167" s="3"/>
      <c r="BE167" s="182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205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50"/>
      <c r="CQ167" s="98">
        <f>IF(U167="","1",IF(U167="x","0",VLOOKUP(U167,'Risico-matrix'!$K$4:$M$107,3,)))</f>
        <v>7</v>
      </c>
      <c r="CR167" s="98">
        <f>IF(V167="","1",IF(V167="x","0",VLOOKUP(V167,'Risico-matrix'!$K$4:$M$107,3,)))</f>
        <v>3</v>
      </c>
      <c r="CS167" s="98">
        <f>IF(W167="","1",IF(W167="x","0",VLOOKUP(W167,'Risico-matrix'!$K$4:$M$107,3,)))</f>
        <v>7</v>
      </c>
      <c r="CT167" s="98" t="str">
        <f>IF(X167="","1",IF(X167="x","0",VLOOKUP(X167,'Risico-matrix'!$K$4:$M$107,3,)))</f>
        <v>1</v>
      </c>
      <c r="CU167" s="98" t="str">
        <f>IF(Y167="","1",IF(Y167="x","0",VLOOKUP(Y167,'Risico-matrix'!$K$4:$M$107,3,)))</f>
        <v>1</v>
      </c>
      <c r="CV167" s="98" t="str">
        <f>IF(Z167="","1",IF(Z167="x","0",VLOOKUP(Z167,'Risico-matrix'!$K$4:$M$107,3,)))</f>
        <v>1</v>
      </c>
      <c r="CW167" s="98" t="str">
        <f>IF(AA167="","1",IF(AA167="x","0",VLOOKUP(AA167,'Risico-matrix'!$K$4:$M$107,3,)))</f>
        <v>1</v>
      </c>
      <c r="CX167" s="98" t="str">
        <f>IF(AB167="","1",IF(AB167="x","0",VLOOKUP(AB167,'Risico-matrix'!$K$4:$M$107,3,)))</f>
        <v>1</v>
      </c>
      <c r="CY167" s="98" t="str">
        <f>IF(AC167="","1",IF(AC167="x","0",VLOOKUP(AC167,'Risico-matrix'!$K$4:$M$107,3,)))</f>
        <v>1</v>
      </c>
      <c r="CZ167" s="98" t="str">
        <f>IF(AD167="","1",IF(AD167="x","0",VLOOKUP(AD167,'Risico-matrix'!$K$4:$M$107,3,)))</f>
        <v>1</v>
      </c>
      <c r="DA167" s="1">
        <f t="shared" si="40"/>
        <v>24</v>
      </c>
    </row>
    <row r="168" spans="1:105" hidden="1" x14ac:dyDescent="0.25">
      <c r="A168" s="46" t="s">
        <v>886</v>
      </c>
      <c r="B168" s="47"/>
      <c r="C168" s="47">
        <v>41450</v>
      </c>
      <c r="D168" s="3" t="s">
        <v>887</v>
      </c>
      <c r="E168" s="3"/>
      <c r="F168" s="3"/>
      <c r="G168" s="3" t="s">
        <v>862</v>
      </c>
      <c r="H168" s="3"/>
      <c r="I168" s="3"/>
      <c r="J168" s="3"/>
      <c r="K168" s="3"/>
      <c r="L168" s="3" t="s">
        <v>862</v>
      </c>
      <c r="M168" s="3"/>
      <c r="N168" s="3"/>
      <c r="O168" s="3" t="s">
        <v>88</v>
      </c>
      <c r="P168" s="3" t="s">
        <v>93</v>
      </c>
      <c r="Q168" s="48">
        <v>2.1</v>
      </c>
      <c r="R168" s="48" t="s">
        <v>880</v>
      </c>
      <c r="S168" s="48"/>
      <c r="T168" s="48" t="s">
        <v>888</v>
      </c>
      <c r="U168" s="3" t="s">
        <v>137</v>
      </c>
      <c r="V168" s="3" t="s">
        <v>200</v>
      </c>
      <c r="W168" s="3" t="s">
        <v>206</v>
      </c>
      <c r="X168" s="3" t="s">
        <v>1449</v>
      </c>
      <c r="Y168" s="3" t="s">
        <v>1449</v>
      </c>
      <c r="Z168" s="3" t="s">
        <v>1449</v>
      </c>
      <c r="AA168" s="3" t="s">
        <v>1449</v>
      </c>
      <c r="AB168" s="3" t="s">
        <v>1449</v>
      </c>
      <c r="AC168" s="3" t="s">
        <v>1449</v>
      </c>
      <c r="AD168" s="3" t="s">
        <v>1449</v>
      </c>
      <c r="AE168" s="3"/>
      <c r="AF168" s="51" t="s">
        <v>1459</v>
      </c>
      <c r="AG168" s="3">
        <f t="shared" si="33"/>
        <v>13</v>
      </c>
      <c r="AH168" s="3"/>
      <c r="AI168" s="3"/>
      <c r="AJ168" s="3">
        <f t="shared" si="34"/>
        <v>0</v>
      </c>
      <c r="AK168" s="136"/>
      <c r="AL168" s="3" t="s">
        <v>95</v>
      </c>
      <c r="AM168" s="59">
        <f>Q168*AN168</f>
        <v>10.5</v>
      </c>
      <c r="AN168" s="42">
        <v>5</v>
      </c>
      <c r="AO168" s="3" t="s">
        <v>1614</v>
      </c>
      <c r="AP168" s="44"/>
      <c r="AQ168" s="44"/>
      <c r="AR168" s="49" t="s">
        <v>1621</v>
      </c>
      <c r="AS168" s="3"/>
      <c r="AT168" s="3"/>
      <c r="AU168" s="3"/>
      <c r="AV168" s="3"/>
      <c r="AW168" s="3"/>
      <c r="AX168" s="3" t="str">
        <f>IF(OR(K168="x",J164="x",L168="x",G168="x",H168="x",M168="x",N168="x"),"x","")</f>
        <v>x</v>
      </c>
      <c r="AY168" s="143" t="str">
        <f>IF(OR(K168="x",J164="x",L168="x",G168="x",H168="x",M168="x",N168="x"),"x","")</f>
        <v>x</v>
      </c>
      <c r="AZ168" s="3" t="str">
        <f>IF(OR(K168="x",J164="x",L168="x",G168="x",H168="x",M168="x"),"x","")</f>
        <v>x</v>
      </c>
      <c r="BA168" s="3" t="str">
        <f>IF(OR(K168="x",J164="x",H168="x"),"x","")</f>
        <v/>
      </c>
      <c r="BB168" s="3" t="str">
        <f t="shared" si="35"/>
        <v/>
      </c>
      <c r="BC168" s="3"/>
      <c r="BD168" s="3"/>
      <c r="BE168" s="182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205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50"/>
      <c r="CQ168" s="98">
        <f>IF(U168="","1",IF(U168="x","0",VLOOKUP(U168,'Risico-matrix'!$K$4:$M$107,3,)))</f>
        <v>0</v>
      </c>
      <c r="CR168" s="98">
        <f>IF(V168="","1",IF(V168="x","0",VLOOKUP(V168,'Risico-matrix'!$K$4:$M$107,3,)))</f>
        <v>3</v>
      </c>
      <c r="CS168" s="98">
        <f>IF(W168="","1",IF(W168="x","0",VLOOKUP(W168,'Risico-matrix'!$K$4:$M$107,3,)))</f>
        <v>3</v>
      </c>
      <c r="CT168" s="98" t="str">
        <f>IF(X168="","1",IF(X168="x","0",VLOOKUP(X168,'Risico-matrix'!$K$4:$M$107,3,)))</f>
        <v>1</v>
      </c>
      <c r="CU168" s="98" t="str">
        <f>IF(Y168="","1",IF(Y168="x","0",VLOOKUP(Y168,'Risico-matrix'!$K$4:$M$107,3,)))</f>
        <v>1</v>
      </c>
      <c r="CV168" s="98" t="str">
        <f>IF(Z168="","1",IF(Z168="x","0",VLOOKUP(Z168,'Risico-matrix'!$K$4:$M$107,3,)))</f>
        <v>1</v>
      </c>
      <c r="CW168" s="98" t="str">
        <f>IF(AA168="","1",IF(AA168="x","0",VLOOKUP(AA168,'Risico-matrix'!$K$4:$M$107,3,)))</f>
        <v>1</v>
      </c>
      <c r="CX168" s="98" t="str">
        <f>IF(AB168="","1",IF(AB168="x","0",VLOOKUP(AB168,'Risico-matrix'!$K$4:$M$107,3,)))</f>
        <v>1</v>
      </c>
      <c r="CY168" s="98" t="str">
        <f>IF(AC168="","1",IF(AC168="x","0",VLOOKUP(AC168,'Risico-matrix'!$K$4:$M$107,3,)))</f>
        <v>1</v>
      </c>
      <c r="CZ168" s="98" t="str">
        <f>IF(AD168="","1",IF(AD168="x","0",VLOOKUP(AD168,'Risico-matrix'!$K$4:$M$107,3,)))</f>
        <v>1</v>
      </c>
      <c r="DA168" s="1">
        <f t="shared" si="40"/>
        <v>13</v>
      </c>
    </row>
    <row r="169" spans="1:105" hidden="1" x14ac:dyDescent="0.25">
      <c r="A169" s="46" t="s">
        <v>886</v>
      </c>
      <c r="B169" s="47"/>
      <c r="C169" s="47">
        <v>41450</v>
      </c>
      <c r="D169" s="3" t="s">
        <v>887</v>
      </c>
      <c r="E169" s="3"/>
      <c r="F169" s="3"/>
      <c r="G169" s="3" t="s">
        <v>862</v>
      </c>
      <c r="H169" s="3"/>
      <c r="I169" s="3"/>
      <c r="J169" s="3"/>
      <c r="K169" s="3"/>
      <c r="L169" s="3" t="s">
        <v>862</v>
      </c>
      <c r="M169" s="3"/>
      <c r="N169" s="3"/>
      <c r="O169" s="3" t="s">
        <v>88</v>
      </c>
      <c r="P169" s="3" t="s">
        <v>93</v>
      </c>
      <c r="Q169" s="3">
        <v>2.1</v>
      </c>
      <c r="R169" s="3" t="s">
        <v>880</v>
      </c>
      <c r="S169" s="48"/>
      <c r="T169" s="3" t="s">
        <v>888</v>
      </c>
      <c r="U169" s="3" t="s">
        <v>137</v>
      </c>
      <c r="V169" s="3" t="s">
        <v>200</v>
      </c>
      <c r="W169" s="3" t="s">
        <v>206</v>
      </c>
      <c r="X169" s="3" t="s">
        <v>1449</v>
      </c>
      <c r="Y169" s="3" t="s">
        <v>1449</v>
      </c>
      <c r="Z169" s="3" t="s">
        <v>1449</v>
      </c>
      <c r="AA169" s="3" t="s">
        <v>1449</v>
      </c>
      <c r="AB169" s="3" t="s">
        <v>1449</v>
      </c>
      <c r="AC169" s="3" t="s">
        <v>1449</v>
      </c>
      <c r="AD169" s="3" t="s">
        <v>1449</v>
      </c>
      <c r="AE169" s="3"/>
      <c r="AF169" s="49" t="s">
        <v>1459</v>
      </c>
      <c r="AG169" s="3">
        <f t="shared" si="33"/>
        <v>13</v>
      </c>
      <c r="AH169" s="3"/>
      <c r="AI169" s="3"/>
      <c r="AJ169" s="3">
        <f t="shared" si="34"/>
        <v>0</v>
      </c>
      <c r="AK169" s="136"/>
      <c r="AL169" s="3" t="s">
        <v>95</v>
      </c>
      <c r="AM169" s="59"/>
      <c r="AN169" s="42">
        <v>5</v>
      </c>
      <c r="AO169" s="3" t="s">
        <v>1621</v>
      </c>
      <c r="AP169" s="44"/>
      <c r="AQ169" s="44"/>
      <c r="AR169" s="49" t="s">
        <v>1621</v>
      </c>
      <c r="AS169" s="3"/>
      <c r="AT169" s="3"/>
      <c r="AU169" s="3"/>
      <c r="AV169" s="3"/>
      <c r="AW169" s="3"/>
      <c r="AX169" s="3" t="str">
        <f>IF(OR(K169="x",J165="x",L169="x",G169="x",H169="x",M169="x",N169="x"),"x","")</f>
        <v>x</v>
      </c>
      <c r="AY169" s="143" t="str">
        <f>IF(OR(K169="x",J165="x",L169="x",G169="x",H169="x",M169="x",N169="x"),"x","")</f>
        <v>x</v>
      </c>
      <c r="AZ169" s="3" t="str">
        <f>IF(OR(K169="x",J165="x",L169="x",G169="x",H169="x",M169="x"),"x","")</f>
        <v>x</v>
      </c>
      <c r="BA169" s="3" t="str">
        <f>IF(OR(K169="x",J165="x",H169="x"),"x","")</f>
        <v/>
      </c>
      <c r="BB169" s="3" t="str">
        <f t="shared" si="35"/>
        <v/>
      </c>
      <c r="BC169" s="3"/>
      <c r="BD169" s="3"/>
      <c r="BE169" s="182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205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50"/>
      <c r="CQ169" s="98">
        <f>IF(U169="","1",IF(U169="x","0",VLOOKUP(U169,'Risico-matrix'!$K$4:$M$107,3,)))</f>
        <v>0</v>
      </c>
      <c r="CR169" s="98">
        <f>IF(V169="","1",IF(V169="x","0",VLOOKUP(V169,'Risico-matrix'!$K$4:$M$107,3,)))</f>
        <v>3</v>
      </c>
      <c r="CS169" s="98">
        <f>IF(W169="","1",IF(W169="x","0",VLOOKUP(W169,'Risico-matrix'!$K$4:$M$107,3,)))</f>
        <v>3</v>
      </c>
      <c r="CT169" s="98" t="str">
        <f>IF(X169="","1",IF(X169="x","0",VLOOKUP(X169,'Risico-matrix'!$K$4:$M$107,3,)))</f>
        <v>1</v>
      </c>
      <c r="CU169" s="98" t="str">
        <f>IF(Y169="","1",IF(Y169="x","0",VLOOKUP(Y169,'Risico-matrix'!$K$4:$M$107,3,)))</f>
        <v>1</v>
      </c>
      <c r="CV169" s="98" t="str">
        <f>IF(Z169="","1",IF(Z169="x","0",VLOOKUP(Z169,'Risico-matrix'!$K$4:$M$107,3,)))</f>
        <v>1</v>
      </c>
      <c r="CW169" s="98" t="str">
        <f>IF(AA169="","1",IF(AA169="x","0",VLOOKUP(AA169,'Risico-matrix'!$K$4:$M$107,3,)))</f>
        <v>1</v>
      </c>
      <c r="CX169" s="98" t="str">
        <f>IF(AB169="","1",IF(AB169="x","0",VLOOKUP(AB169,'Risico-matrix'!$K$4:$M$107,3,)))</f>
        <v>1</v>
      </c>
      <c r="CY169" s="98" t="str">
        <f>IF(AC169="","1",IF(AC169="x","0",VLOOKUP(AC169,'Risico-matrix'!$K$4:$M$107,3,)))</f>
        <v>1</v>
      </c>
      <c r="CZ169" s="98" t="str">
        <f>IF(AD169="","1",IF(AD169="x","0",VLOOKUP(AD169,'Risico-matrix'!$K$4:$M$107,3,)))</f>
        <v>1</v>
      </c>
      <c r="DA169" s="1">
        <f t="shared" si="40"/>
        <v>13</v>
      </c>
    </row>
    <row r="170" spans="1:105" hidden="1" x14ac:dyDescent="0.25">
      <c r="A170" s="46" t="s">
        <v>1057</v>
      </c>
      <c r="B170" s="47">
        <v>104761</v>
      </c>
      <c r="C170" s="47">
        <v>41871</v>
      </c>
      <c r="D170" s="3" t="s">
        <v>900</v>
      </c>
      <c r="E170" s="3"/>
      <c r="F170" s="3"/>
      <c r="G170" s="3"/>
      <c r="H170" s="3"/>
      <c r="I170" s="3"/>
      <c r="J170" s="3"/>
      <c r="K170" s="3"/>
      <c r="L170" s="3" t="s">
        <v>862</v>
      </c>
      <c r="M170" s="3" t="s">
        <v>862</v>
      </c>
      <c r="N170" s="3" t="s">
        <v>862</v>
      </c>
      <c r="O170" s="3" t="s">
        <v>88</v>
      </c>
      <c r="P170" s="3" t="s">
        <v>92</v>
      </c>
      <c r="Q170" s="3">
        <v>4.93</v>
      </c>
      <c r="R170" s="3">
        <v>5.4</v>
      </c>
      <c r="S170" s="48">
        <v>185</v>
      </c>
      <c r="T170" s="3" t="s">
        <v>1035</v>
      </c>
      <c r="U170" s="3" t="s">
        <v>195</v>
      </c>
      <c r="V170" s="3" t="s">
        <v>203</v>
      </c>
      <c r="W170" s="3" t="s">
        <v>197</v>
      </c>
      <c r="X170" s="3" t="s">
        <v>200</v>
      </c>
      <c r="Y170" s="3" t="s">
        <v>205</v>
      </c>
      <c r="Z170" s="3" t="s">
        <v>216</v>
      </c>
      <c r="AA170" s="3" t="s">
        <v>262</v>
      </c>
      <c r="AB170" s="3" t="s">
        <v>1449</v>
      </c>
      <c r="AC170" s="3" t="s">
        <v>1449</v>
      </c>
      <c r="AD170" s="3" t="s">
        <v>1449</v>
      </c>
      <c r="AE170" s="3"/>
      <c r="AF170" s="49" t="s">
        <v>1496</v>
      </c>
      <c r="AG170" s="3">
        <f t="shared" ref="AG170:AG218" si="41">DA170</f>
        <v>33</v>
      </c>
      <c r="AH170" s="3"/>
      <c r="AI170" s="3"/>
      <c r="AJ170" s="3">
        <f t="shared" ref="AJ170:AJ218" si="42">AG170*AH170*AI170</f>
        <v>0</v>
      </c>
      <c r="AK170" s="136"/>
      <c r="AL170" s="3" t="s">
        <v>95</v>
      </c>
      <c r="AM170" s="59"/>
      <c r="AN170" s="42"/>
      <c r="AO170" s="3" t="s">
        <v>1621</v>
      </c>
      <c r="AP170" s="44"/>
      <c r="AQ170" s="44"/>
      <c r="AR170" s="49" t="s">
        <v>1621</v>
      </c>
      <c r="AS170" s="3"/>
      <c r="AT170" s="3"/>
      <c r="AU170" s="3"/>
      <c r="AV170" s="3"/>
      <c r="AW170" s="3"/>
      <c r="AX170" s="3" t="str">
        <f>IF(OR(K170="x",J166="x",L170="x",G170="x",H170="x",M170="x",N170="x"),"x","")</f>
        <v>x</v>
      </c>
      <c r="AY170" s="143" t="str">
        <f>IF(OR(K170="x",J166="x",L170="x",G170="x",H170="x",M170="x",N170="x"),"x","")</f>
        <v>x</v>
      </c>
      <c r="AZ170" s="3" t="str">
        <f>IF(OR(K170="x",J166="x",L170="x",G170="x",H170="x",M170="x"),"x","")</f>
        <v>x</v>
      </c>
      <c r="BA170" s="3" t="str">
        <f>IF(OR(K170="x",J166="x",H170="x"),"x","")</f>
        <v>x</v>
      </c>
      <c r="BB170" s="3" t="str">
        <f t="shared" ref="BB170:BB218" si="43">IF(OR(K170="x",J170="x"),"x","")</f>
        <v/>
      </c>
      <c r="BC170" s="3"/>
      <c r="BD170" s="3"/>
      <c r="BE170" s="182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205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50"/>
      <c r="CQ170" s="98">
        <f>IF(U170="","1",IF(U170="x","0",VLOOKUP(U170,'Risico-matrix'!$K$4:$M$107,3,)))</f>
        <v>7</v>
      </c>
      <c r="CR170" s="98">
        <f>IF(V170="","1",IF(V170="x","0",VLOOKUP(V170,'Risico-matrix'!$K$4:$M$107,3,)))</f>
        <v>7</v>
      </c>
      <c r="CS170" s="98">
        <f>IF(W170="","1",IF(W170="x","0",VLOOKUP(W170,'Risico-matrix'!$K$4:$M$107,3,)))</f>
        <v>3</v>
      </c>
      <c r="CT170" s="98">
        <f>IF(X170="","1",IF(X170="x","0",VLOOKUP(X170,'Risico-matrix'!$K$4:$M$107,3,)))</f>
        <v>3</v>
      </c>
      <c r="CU170" s="98">
        <f>IF(Y170="","1",IF(Y170="x","0",VLOOKUP(Y170,'Risico-matrix'!$K$4:$M$107,3,)))</f>
        <v>3</v>
      </c>
      <c r="CV170" s="98">
        <f>IF(Z170="","1",IF(Z170="x","0",VLOOKUP(Z170,'Risico-matrix'!$K$4:$M$107,3,)))</f>
        <v>7</v>
      </c>
      <c r="CW170" s="98">
        <f>IF(AA170="","1",IF(AA170="x","0",VLOOKUP(AA170,'Risico-matrix'!$K$4:$M$107,3,)))</f>
        <v>0</v>
      </c>
      <c r="CX170" s="98" t="str">
        <f>IF(AB170="","1",IF(AB170="x","0",VLOOKUP(AB170,'Risico-matrix'!$K$4:$M$107,3,)))</f>
        <v>1</v>
      </c>
      <c r="CY170" s="98" t="str">
        <f>IF(AC170="","1",IF(AC170="x","0",VLOOKUP(AC170,'Risico-matrix'!$K$4:$M$107,3,)))</f>
        <v>1</v>
      </c>
      <c r="CZ170" s="98" t="str">
        <f>IF(AD170="","1",IF(AD170="x","0",VLOOKUP(AD170,'Risico-matrix'!$K$4:$M$107,3,)))</f>
        <v>1</v>
      </c>
      <c r="DA170" s="1">
        <f t="shared" si="40"/>
        <v>33</v>
      </c>
    </row>
    <row r="171" spans="1:105" hidden="1" x14ac:dyDescent="0.25">
      <c r="A171" s="46" t="s">
        <v>1372</v>
      </c>
      <c r="B171" s="47">
        <v>86005</v>
      </c>
      <c r="C171" s="47">
        <v>42210</v>
      </c>
      <c r="D171" s="3" t="s">
        <v>1204</v>
      </c>
      <c r="E171" s="3" t="s">
        <v>862</v>
      </c>
      <c r="F171" s="3"/>
      <c r="G171" s="3"/>
      <c r="H171" s="3"/>
      <c r="I171" s="3"/>
      <c r="J171" s="3"/>
      <c r="K171" s="3"/>
      <c r="L171" s="3"/>
      <c r="M171" s="3"/>
      <c r="N171" s="3"/>
      <c r="O171" s="3" t="s">
        <v>875</v>
      </c>
      <c r="P171" s="3" t="s">
        <v>1356</v>
      </c>
      <c r="Q171" s="3">
        <v>1</v>
      </c>
      <c r="R171" s="3"/>
      <c r="S171" s="48"/>
      <c r="T171" s="3" t="s">
        <v>1373</v>
      </c>
      <c r="U171" s="3" t="s">
        <v>1449</v>
      </c>
      <c r="V171" s="3" t="s">
        <v>1449</v>
      </c>
      <c r="W171" s="3" t="s">
        <v>1449</v>
      </c>
      <c r="X171" s="3" t="s">
        <v>1449</v>
      </c>
      <c r="Y171" s="3" t="s">
        <v>1449</v>
      </c>
      <c r="Z171" s="3" t="s">
        <v>1449</v>
      </c>
      <c r="AA171" s="3" t="s">
        <v>1449</v>
      </c>
      <c r="AB171" s="3" t="s">
        <v>1449</v>
      </c>
      <c r="AC171" s="3" t="s">
        <v>1449</v>
      </c>
      <c r="AD171" s="3" t="s">
        <v>1449</v>
      </c>
      <c r="AE171" s="3"/>
      <c r="AF171" s="49"/>
      <c r="AG171" s="3">
        <f t="shared" si="41"/>
        <v>10</v>
      </c>
      <c r="AH171" s="3"/>
      <c r="AI171" s="3"/>
      <c r="AJ171" s="3">
        <f t="shared" si="42"/>
        <v>0</v>
      </c>
      <c r="AK171" s="136"/>
      <c r="AL171" s="3" t="s">
        <v>95</v>
      </c>
      <c r="AM171" s="59"/>
      <c r="AN171" s="42"/>
      <c r="AO171" s="3" t="s">
        <v>1627</v>
      </c>
      <c r="AP171" s="44"/>
      <c r="AQ171" s="44"/>
      <c r="AR171" s="49"/>
      <c r="AS171" s="3"/>
      <c r="AT171" s="3"/>
      <c r="AU171" s="3"/>
      <c r="AV171" s="3"/>
      <c r="AW171" s="3"/>
      <c r="AX171" s="3" t="e">
        <f>IF(OR(K171="x",#REF!="x",L171="x",G171="x",H171="x",M171="x",N171="x"),"x","")</f>
        <v>#REF!</v>
      </c>
      <c r="AY171" s="143" t="e">
        <f>IF(OR(K171="x",#REF!="x",L171="x",G171="x",H171="x",M171="x",N171="x"),"x","")</f>
        <v>#REF!</v>
      </c>
      <c r="AZ171" s="3" t="e">
        <f>IF(OR(K171="x",#REF!="x",L171="x",G171="x",H171="x",M171="x"),"x","")</f>
        <v>#REF!</v>
      </c>
      <c r="BA171" s="3" t="e">
        <f>IF(OR(K171="x",#REF!="x",H171="x"),"x","")</f>
        <v>#REF!</v>
      </c>
      <c r="BB171" s="3" t="str">
        <f t="shared" si="43"/>
        <v/>
      </c>
      <c r="BC171" s="3"/>
      <c r="BD171" s="3"/>
      <c r="BE171" s="182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205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50"/>
      <c r="CQ171" s="98" t="str">
        <f>IF(U171="","1",IF(U171="x","0",VLOOKUP(U171,'Risico-matrix'!$K$4:$M$107,3,)))</f>
        <v>1</v>
      </c>
      <c r="CR171" s="98" t="str">
        <f>IF(V171="","1",IF(V171="x","0",VLOOKUP(V171,'Risico-matrix'!$K$4:$M$107,3,)))</f>
        <v>1</v>
      </c>
      <c r="CS171" s="98" t="str">
        <f>IF(W171="","1",IF(W171="x","0",VLOOKUP(W171,'Risico-matrix'!$K$4:$M$107,3,)))</f>
        <v>1</v>
      </c>
      <c r="CT171" s="98" t="str">
        <f>IF(X171="","1",IF(X171="x","0",VLOOKUP(X171,'Risico-matrix'!$K$4:$M$107,3,)))</f>
        <v>1</v>
      </c>
      <c r="CU171" s="98" t="str">
        <f>IF(Y171="","1",IF(Y171="x","0",VLOOKUP(Y171,'Risico-matrix'!$K$4:$M$107,3,)))</f>
        <v>1</v>
      </c>
      <c r="CV171" s="98" t="str">
        <f>IF(Z171="","1",IF(Z171="x","0",VLOOKUP(Z171,'Risico-matrix'!$K$4:$M$107,3,)))</f>
        <v>1</v>
      </c>
      <c r="CW171" s="98" t="str">
        <f>IF(AA171="","1",IF(AA171="x","0",VLOOKUP(AA171,'Risico-matrix'!$K$4:$M$107,3,)))</f>
        <v>1</v>
      </c>
      <c r="CX171" s="98" t="str">
        <f>IF(AB171="","1",IF(AB171="x","0",VLOOKUP(AB171,'Risico-matrix'!$K$4:$M$107,3,)))</f>
        <v>1</v>
      </c>
      <c r="CY171" s="98" t="str">
        <f>IF(AC171="","1",IF(AC171="x","0",VLOOKUP(AC171,'Risico-matrix'!$K$4:$M$107,3,)))</f>
        <v>1</v>
      </c>
      <c r="CZ171" s="98" t="str">
        <f>IF(AD171="","1",IF(AD171="x","0",VLOOKUP(AD171,'Risico-matrix'!$K$4:$M$107,3,)))</f>
        <v>1</v>
      </c>
      <c r="DA171" s="1">
        <f t="shared" si="40"/>
        <v>10</v>
      </c>
    </row>
    <row r="172" spans="1:105" hidden="1" x14ac:dyDescent="0.25">
      <c r="A172" s="46" t="s">
        <v>1058</v>
      </c>
      <c r="B172" s="47">
        <v>104864</v>
      </c>
      <c r="C172" s="47">
        <v>41928</v>
      </c>
      <c r="D172" s="3" t="s">
        <v>900</v>
      </c>
      <c r="E172" s="3"/>
      <c r="F172" s="3"/>
      <c r="G172" s="3"/>
      <c r="H172" s="3" t="s">
        <v>862</v>
      </c>
      <c r="I172" s="3"/>
      <c r="J172" s="3" t="s">
        <v>862</v>
      </c>
      <c r="K172" s="3" t="s">
        <v>862</v>
      </c>
      <c r="L172" s="3"/>
      <c r="M172" s="3" t="s">
        <v>862</v>
      </c>
      <c r="N172" s="3" t="s">
        <v>862</v>
      </c>
      <c r="O172" s="3" t="s">
        <v>88</v>
      </c>
      <c r="P172" s="3" t="s">
        <v>92</v>
      </c>
      <c r="Q172" s="3">
        <v>2.7</v>
      </c>
      <c r="R172" s="3">
        <v>3.6</v>
      </c>
      <c r="S172" s="48"/>
      <c r="T172" s="3" t="s">
        <v>876</v>
      </c>
      <c r="U172" s="3" t="s">
        <v>150</v>
      </c>
      <c r="V172" s="3" t="s">
        <v>190</v>
      </c>
      <c r="W172" s="3" t="s">
        <v>195</v>
      </c>
      <c r="X172" s="3" t="s">
        <v>196</v>
      </c>
      <c r="Y172" s="3" t="s">
        <v>198</v>
      </c>
      <c r="Z172" s="3" t="s">
        <v>201</v>
      </c>
      <c r="AA172" s="3" t="s">
        <v>204</v>
      </c>
      <c r="AB172" s="3" t="s">
        <v>207</v>
      </c>
      <c r="AC172" s="3" t="s">
        <v>209</v>
      </c>
      <c r="AD172" s="3" t="s">
        <v>211</v>
      </c>
      <c r="AE172" s="3"/>
      <c r="AF172" s="49" t="s">
        <v>1497</v>
      </c>
      <c r="AG172" s="3">
        <f t="shared" si="41"/>
        <v>136</v>
      </c>
      <c r="AH172" s="3"/>
      <c r="AI172" s="3"/>
      <c r="AJ172" s="3">
        <f t="shared" si="42"/>
        <v>0</v>
      </c>
      <c r="AK172" s="136"/>
      <c r="AL172" s="3" t="s">
        <v>95</v>
      </c>
      <c r="AM172" s="59"/>
      <c r="AN172" s="42"/>
      <c r="AO172" s="3" t="s">
        <v>1621</v>
      </c>
      <c r="AP172" s="44"/>
      <c r="AQ172" s="44"/>
      <c r="AR172" s="49" t="s">
        <v>1621</v>
      </c>
      <c r="AS172" s="3"/>
      <c r="AT172" s="3"/>
      <c r="AU172" s="3"/>
      <c r="AV172" s="3"/>
      <c r="AW172" s="3"/>
      <c r="AX172" s="3" t="str">
        <f t="shared" ref="AX172:AX214" si="44">IF(OR(K172="x",J167="x",L172="x",G172="x",H172="x",M172="x",N172="x"),"x","")</f>
        <v>x</v>
      </c>
      <c r="AY172" s="143" t="str">
        <f t="shared" ref="AY172:AY214" si="45">IF(OR(K172="x",J167="x",L172="x",G172="x",H172="x",M172="x",N172="x"),"x","")</f>
        <v>x</v>
      </c>
      <c r="AZ172" s="3" t="str">
        <f t="shared" ref="AZ172:AZ214" si="46">IF(OR(K172="x",J167="x",L172="x",G172="x",H172="x",M172="x"),"x","")</f>
        <v>x</v>
      </c>
      <c r="BA172" s="3" t="str">
        <f t="shared" ref="BA172:BA214" si="47">IF(OR(K172="x",J167="x",H172="x"),"x","")</f>
        <v>x</v>
      </c>
      <c r="BB172" s="3" t="str">
        <f t="shared" si="43"/>
        <v>x</v>
      </c>
      <c r="BC172" s="3"/>
      <c r="BD172" s="3"/>
      <c r="BE172" s="182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205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50"/>
      <c r="CQ172" s="98">
        <f>IF(U172="","1",IF(U172="x","0",VLOOKUP(U172,'Risico-matrix'!$K$4:$M$107,3,)))</f>
        <v>0</v>
      </c>
      <c r="CR172" s="98">
        <f>IF(V172="","1",IF(V172="x","0",VLOOKUP(V172,'Risico-matrix'!$K$4:$M$107,3,)))</f>
        <v>15</v>
      </c>
      <c r="CS172" s="98">
        <f>IF(W172="","1",IF(W172="x","0",VLOOKUP(W172,'Risico-matrix'!$K$4:$M$107,3,)))</f>
        <v>7</v>
      </c>
      <c r="CT172" s="98">
        <f>IF(X172="","1",IF(X172="x","0",VLOOKUP(X172,'Risico-matrix'!$K$4:$M$107,3,)))</f>
        <v>15</v>
      </c>
      <c r="CU172" s="98">
        <f>IF(Y172="","1",IF(Y172="x","0",VLOOKUP(Y172,'Risico-matrix'!$K$4:$M$107,3,)))</f>
        <v>7</v>
      </c>
      <c r="CV172" s="98">
        <f>IF(Z172="","1",IF(Z172="x","0",VLOOKUP(Z172,'Risico-matrix'!$K$4:$M$107,3,)))</f>
        <v>40</v>
      </c>
      <c r="CW172" s="98">
        <f>IF(AA172="","1",IF(AA172="x","0",VLOOKUP(AA172,'Risico-matrix'!$K$4:$M$107,3,)))</f>
        <v>7</v>
      </c>
      <c r="CX172" s="98">
        <f>IF(AB172="","1",IF(AB172="x","0",VLOOKUP(AB172,'Risico-matrix'!$K$4:$M$107,3,)))</f>
        <v>15</v>
      </c>
      <c r="CY172" s="98">
        <f>IF(AC172="","1",IF(AC172="x","0",VLOOKUP(AC172,'Risico-matrix'!$K$4:$M$107,3,)))</f>
        <v>15</v>
      </c>
      <c r="CZ172" s="98">
        <f>IF(AD172="","1",IF(AD172="x","0",VLOOKUP(AD172,'Risico-matrix'!$K$4:$M$107,3,)))</f>
        <v>15</v>
      </c>
      <c r="DA172" s="1">
        <f t="shared" si="40"/>
        <v>136</v>
      </c>
    </row>
    <row r="173" spans="1:105" hidden="1" x14ac:dyDescent="0.25">
      <c r="A173" s="46" t="s">
        <v>997</v>
      </c>
      <c r="B173" s="47">
        <v>104877</v>
      </c>
      <c r="C173" s="47">
        <v>41626</v>
      </c>
      <c r="D173" s="3" t="s">
        <v>900</v>
      </c>
      <c r="E173" s="3" t="s">
        <v>862</v>
      </c>
      <c r="F173" s="3"/>
      <c r="G173" s="3"/>
      <c r="H173" s="3"/>
      <c r="I173" s="3"/>
      <c r="J173" s="3"/>
      <c r="K173" s="3"/>
      <c r="L173" s="3"/>
      <c r="M173" s="3"/>
      <c r="N173" s="3"/>
      <c r="O173" s="3" t="s">
        <v>875</v>
      </c>
      <c r="P173" s="3" t="s">
        <v>92</v>
      </c>
      <c r="Q173" s="3">
        <v>2.34</v>
      </c>
      <c r="R173" s="3" t="s">
        <v>998</v>
      </c>
      <c r="S173" s="48" t="s">
        <v>1053</v>
      </c>
      <c r="T173" s="3" t="s">
        <v>992</v>
      </c>
      <c r="U173" s="3" t="s">
        <v>1449</v>
      </c>
      <c r="V173" s="3" t="s">
        <v>1449</v>
      </c>
      <c r="W173" s="3" t="s">
        <v>1449</v>
      </c>
      <c r="X173" s="3" t="s">
        <v>1449</v>
      </c>
      <c r="Y173" s="3" t="s">
        <v>1449</v>
      </c>
      <c r="Z173" s="3" t="s">
        <v>1449</v>
      </c>
      <c r="AA173" s="3" t="s">
        <v>1449</v>
      </c>
      <c r="AB173" s="3" t="s">
        <v>1449</v>
      </c>
      <c r="AC173" s="3" t="s">
        <v>1449</v>
      </c>
      <c r="AD173" s="3" t="s">
        <v>1449</v>
      </c>
      <c r="AE173" s="3"/>
      <c r="AF173" s="49"/>
      <c r="AG173" s="3">
        <f t="shared" si="41"/>
        <v>10</v>
      </c>
      <c r="AH173" s="3"/>
      <c r="AI173" s="3"/>
      <c r="AJ173" s="3">
        <f t="shared" si="42"/>
        <v>0</v>
      </c>
      <c r="AK173" s="136"/>
      <c r="AL173" s="3" t="s">
        <v>95</v>
      </c>
      <c r="AM173" s="59"/>
      <c r="AN173" s="42"/>
      <c r="AO173" s="3" t="s">
        <v>1621</v>
      </c>
      <c r="AP173" s="44"/>
      <c r="AQ173" s="44"/>
      <c r="AR173" s="49" t="s">
        <v>1621</v>
      </c>
      <c r="AS173" s="3"/>
      <c r="AT173" s="3"/>
      <c r="AU173" s="3"/>
      <c r="AV173" s="3"/>
      <c r="AW173" s="3"/>
      <c r="AX173" s="3" t="str">
        <f>IF(OR(K173="x",J169="x",L173="x",G173="x",H173="x",M173="x",N173="x"),"x","")</f>
        <v/>
      </c>
      <c r="AY173" s="143" t="str">
        <f>IF(OR(K173="x",J169="x",L173="x",G173="x",H173="x",M173="x",N173="x"),"x","")</f>
        <v/>
      </c>
      <c r="AZ173" s="3" t="str">
        <f>IF(OR(K173="x",J169="x",L173="x",G173="x",H173="x",M173="x"),"x","")</f>
        <v/>
      </c>
      <c r="BA173" s="3" t="str">
        <f>IF(OR(K173="x",J169="x",H173="x"),"x","")</f>
        <v/>
      </c>
      <c r="BB173" s="3" t="str">
        <f t="shared" si="43"/>
        <v/>
      </c>
      <c r="BC173" s="3"/>
      <c r="BD173" s="3"/>
      <c r="BE173" s="182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205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50"/>
      <c r="CQ173" s="98" t="str">
        <f>IF(U173="","1",IF(U173="x","0",VLOOKUP(U173,'Risico-matrix'!$K$4:$M$107,3,)))</f>
        <v>1</v>
      </c>
      <c r="CR173" s="98" t="str">
        <f>IF(V173="","1",IF(V173="x","0",VLOOKUP(V173,'Risico-matrix'!$K$4:$M$107,3,)))</f>
        <v>1</v>
      </c>
      <c r="CS173" s="98" t="str">
        <f>IF(W173="","1",IF(W173="x","0",VLOOKUP(W173,'Risico-matrix'!$K$4:$M$107,3,)))</f>
        <v>1</v>
      </c>
      <c r="CT173" s="98" t="str">
        <f>IF(X173="","1",IF(X173="x","0",VLOOKUP(X173,'Risico-matrix'!$K$4:$M$107,3,)))</f>
        <v>1</v>
      </c>
      <c r="CU173" s="98" t="str">
        <f>IF(Y173="","1",IF(Y173="x","0",VLOOKUP(Y173,'Risico-matrix'!$K$4:$M$107,3,)))</f>
        <v>1</v>
      </c>
      <c r="CV173" s="98" t="str">
        <f>IF(Z173="","1",IF(Z173="x","0",VLOOKUP(Z173,'Risico-matrix'!$K$4:$M$107,3,)))</f>
        <v>1</v>
      </c>
      <c r="CW173" s="98" t="str">
        <f>IF(AA173="","1",IF(AA173="x","0",VLOOKUP(AA173,'Risico-matrix'!$K$4:$M$107,3,)))</f>
        <v>1</v>
      </c>
      <c r="CX173" s="98" t="str">
        <f>IF(AB173="","1",IF(AB173="x","0",VLOOKUP(AB173,'Risico-matrix'!$K$4:$M$107,3,)))</f>
        <v>1</v>
      </c>
      <c r="CY173" s="98" t="str">
        <f>IF(AC173="","1",IF(AC173="x","0",VLOOKUP(AC173,'Risico-matrix'!$K$4:$M$107,3,)))</f>
        <v>1</v>
      </c>
      <c r="CZ173" s="98" t="str">
        <f>IF(AD173="","1",IF(AD173="x","0",VLOOKUP(AD173,'Risico-matrix'!$K$4:$M$107,3,)))</f>
        <v>1</v>
      </c>
      <c r="DA173" s="1">
        <f t="shared" si="40"/>
        <v>10</v>
      </c>
    </row>
    <row r="174" spans="1:105" hidden="1" x14ac:dyDescent="0.25">
      <c r="A174" s="46" t="s">
        <v>1059</v>
      </c>
      <c r="B174" s="47">
        <v>104973</v>
      </c>
      <c r="C174" s="47">
        <v>42486</v>
      </c>
      <c r="D174" s="3" t="s">
        <v>900</v>
      </c>
      <c r="E174" s="3" t="s">
        <v>862</v>
      </c>
      <c r="F174" s="3"/>
      <c r="G174" s="3"/>
      <c r="H174" s="3"/>
      <c r="I174" s="3"/>
      <c r="J174" s="3"/>
      <c r="K174" s="3"/>
      <c r="L174" s="3"/>
      <c r="M174" s="3"/>
      <c r="N174" s="3"/>
      <c r="O174" s="3" t="s">
        <v>875</v>
      </c>
      <c r="P174" s="3" t="s">
        <v>92</v>
      </c>
      <c r="Q174" s="3">
        <v>1.85</v>
      </c>
      <c r="R174" s="3">
        <v>6</v>
      </c>
      <c r="S174" s="48" t="s">
        <v>1035</v>
      </c>
      <c r="T174" s="3" t="s">
        <v>1053</v>
      </c>
      <c r="U174" s="3" t="s">
        <v>1449</v>
      </c>
      <c r="V174" s="3" t="s">
        <v>1449</v>
      </c>
      <c r="W174" s="3" t="s">
        <v>1449</v>
      </c>
      <c r="X174" s="3" t="s">
        <v>1449</v>
      </c>
      <c r="Y174" s="3" t="s">
        <v>1449</v>
      </c>
      <c r="Z174" s="3" t="s">
        <v>1449</v>
      </c>
      <c r="AA174" s="3" t="s">
        <v>1449</v>
      </c>
      <c r="AB174" s="3" t="s">
        <v>1449</v>
      </c>
      <c r="AC174" s="3" t="s">
        <v>1449</v>
      </c>
      <c r="AD174" s="3" t="s">
        <v>1449</v>
      </c>
      <c r="AE174" s="3"/>
      <c r="AF174" s="49"/>
      <c r="AG174" s="3">
        <f t="shared" si="41"/>
        <v>10</v>
      </c>
      <c r="AH174" s="3"/>
      <c r="AI174" s="3"/>
      <c r="AJ174" s="3">
        <f t="shared" si="42"/>
        <v>0</v>
      </c>
      <c r="AK174" s="136"/>
      <c r="AL174" s="3" t="s">
        <v>95</v>
      </c>
      <c r="AM174" s="59"/>
      <c r="AN174" s="42"/>
      <c r="AO174" s="3" t="s">
        <v>1621</v>
      </c>
      <c r="AP174" s="44"/>
      <c r="AQ174" s="44"/>
      <c r="AR174" s="49" t="s">
        <v>1621</v>
      </c>
      <c r="AS174" s="3"/>
      <c r="AT174" s="3"/>
      <c r="AU174" s="3"/>
      <c r="AV174" s="3"/>
      <c r="AW174" s="3"/>
      <c r="AX174" s="3" t="str">
        <f>IF(OR(K174="x",J171="x",L174="x",G174="x",H174="x",M174="x",N174="x"),"x","")</f>
        <v/>
      </c>
      <c r="AY174" s="143" t="str">
        <f>IF(OR(K174="x",J171="x",L174="x",G174="x",H174="x",M174="x",N174="x"),"x","")</f>
        <v/>
      </c>
      <c r="AZ174" s="3" t="str">
        <f>IF(OR(K174="x",J171="x",L174="x",G174="x",H174="x",M174="x"),"x","")</f>
        <v/>
      </c>
      <c r="BA174" s="3" t="str">
        <f>IF(OR(K174="x",J171="x",H174="x"),"x","")</f>
        <v/>
      </c>
      <c r="BB174" s="3" t="str">
        <f t="shared" si="43"/>
        <v/>
      </c>
      <c r="BC174" s="3"/>
      <c r="BD174" s="3"/>
      <c r="BE174" s="182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205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50"/>
      <c r="CQ174" s="98" t="str">
        <f>IF(U174="","1",IF(U174="x","0",VLOOKUP(U174,'Risico-matrix'!$K$4:$M$107,3,)))</f>
        <v>1</v>
      </c>
      <c r="CR174" s="98" t="str">
        <f>IF(V174="","1",IF(V174="x","0",VLOOKUP(V174,'Risico-matrix'!$K$4:$M$107,3,)))</f>
        <v>1</v>
      </c>
      <c r="CS174" s="98" t="str">
        <f>IF(W174="","1",IF(W174="x","0",VLOOKUP(W174,'Risico-matrix'!$K$4:$M$107,3,)))</f>
        <v>1</v>
      </c>
      <c r="CT174" s="98" t="str">
        <f>IF(X174="","1",IF(X174="x","0",VLOOKUP(X174,'Risico-matrix'!$K$4:$M$107,3,)))</f>
        <v>1</v>
      </c>
      <c r="CU174" s="98" t="str">
        <f>IF(Y174="","1",IF(Y174="x","0",VLOOKUP(Y174,'Risico-matrix'!$K$4:$M$107,3,)))</f>
        <v>1</v>
      </c>
      <c r="CV174" s="98" t="str">
        <f>IF(Z174="","1",IF(Z174="x","0",VLOOKUP(Z174,'Risico-matrix'!$K$4:$M$107,3,)))</f>
        <v>1</v>
      </c>
      <c r="CW174" s="98" t="str">
        <f>IF(AA174="","1",IF(AA174="x","0",VLOOKUP(AA174,'Risico-matrix'!$K$4:$M$107,3,)))</f>
        <v>1</v>
      </c>
      <c r="CX174" s="98" t="str">
        <f>IF(AB174="","1",IF(AB174="x","0",VLOOKUP(AB174,'Risico-matrix'!$K$4:$M$107,3,)))</f>
        <v>1</v>
      </c>
      <c r="CY174" s="98" t="str">
        <f>IF(AC174="","1",IF(AC174="x","0",VLOOKUP(AC174,'Risico-matrix'!$K$4:$M$107,3,)))</f>
        <v>1</v>
      </c>
      <c r="CZ174" s="98" t="str">
        <f>IF(AD174="","1",IF(AD174="x","0",VLOOKUP(AD174,'Risico-matrix'!$K$4:$M$107,3,)))</f>
        <v>1</v>
      </c>
      <c r="DA174" s="1">
        <f t="shared" si="40"/>
        <v>10</v>
      </c>
    </row>
    <row r="175" spans="1:105" hidden="1" x14ac:dyDescent="0.25">
      <c r="A175" s="46" t="s">
        <v>1060</v>
      </c>
      <c r="B175" s="47">
        <v>105082</v>
      </c>
      <c r="C175" s="47">
        <v>42355</v>
      </c>
      <c r="D175" s="3" t="s">
        <v>900</v>
      </c>
      <c r="E175" s="3"/>
      <c r="F175" s="3"/>
      <c r="G175" s="3"/>
      <c r="H175" s="3" t="s">
        <v>862</v>
      </c>
      <c r="I175" s="3"/>
      <c r="J175" s="3" t="s">
        <v>862</v>
      </c>
      <c r="K175" s="3"/>
      <c r="L175" s="3" t="s">
        <v>862</v>
      </c>
      <c r="M175" s="3"/>
      <c r="N175" s="3" t="s">
        <v>862</v>
      </c>
      <c r="O175" s="3" t="s">
        <v>88</v>
      </c>
      <c r="P175" s="3" t="s">
        <v>92</v>
      </c>
      <c r="Q175" s="3">
        <v>2.7</v>
      </c>
      <c r="R175" s="3" t="s">
        <v>983</v>
      </c>
      <c r="S175" s="48" t="s">
        <v>1035</v>
      </c>
      <c r="T175" s="3" t="s">
        <v>1035</v>
      </c>
      <c r="U175" s="3" t="s">
        <v>150</v>
      </c>
      <c r="V175" s="3" t="s">
        <v>191</v>
      </c>
      <c r="W175" s="3" t="s">
        <v>196</v>
      </c>
      <c r="X175" s="3" t="s">
        <v>263</v>
      </c>
      <c r="Y175" s="3" t="s">
        <v>1449</v>
      </c>
      <c r="Z175" s="3" t="s">
        <v>1449</v>
      </c>
      <c r="AA175" s="3" t="s">
        <v>1449</v>
      </c>
      <c r="AB175" s="3" t="s">
        <v>1449</v>
      </c>
      <c r="AC175" s="3" t="s">
        <v>1449</v>
      </c>
      <c r="AD175" s="3" t="s">
        <v>1449</v>
      </c>
      <c r="AE175" s="3"/>
      <c r="AF175" s="49" t="s">
        <v>1498</v>
      </c>
      <c r="AG175" s="3">
        <f t="shared" si="41"/>
        <v>28</v>
      </c>
      <c r="AH175" s="3"/>
      <c r="AI175" s="3"/>
      <c r="AJ175" s="3">
        <f t="shared" si="42"/>
        <v>0</v>
      </c>
      <c r="AK175" s="136"/>
      <c r="AL175" s="3" t="s">
        <v>95</v>
      </c>
      <c r="AM175" s="59"/>
      <c r="AN175" s="42"/>
      <c r="AO175" s="3" t="s">
        <v>1621</v>
      </c>
      <c r="AP175" s="44"/>
      <c r="AQ175" s="44"/>
      <c r="AR175" s="49" t="s">
        <v>1621</v>
      </c>
      <c r="AS175" s="3"/>
      <c r="AT175" s="3"/>
      <c r="AU175" s="3"/>
      <c r="AV175" s="3"/>
      <c r="AW175" s="3"/>
      <c r="AX175" s="3" t="e">
        <f>IF(OR(K175="x",#REF!="x",L175="x",G175="x",H175="x",M175="x",N175="x"),"x","")</f>
        <v>#REF!</v>
      </c>
      <c r="AY175" s="143" t="e">
        <f>IF(OR(K175="x",#REF!="x",L175="x",G175="x",H175="x",M175="x",N175="x"),"x","")</f>
        <v>#REF!</v>
      </c>
      <c r="AZ175" s="3" t="e">
        <f>IF(OR(K175="x",#REF!="x",L175="x",G175="x",H175="x",M175="x"),"x","")</f>
        <v>#REF!</v>
      </c>
      <c r="BA175" s="3" t="e">
        <f>IF(OR(K175="x",#REF!="x",H175="x"),"x","")</f>
        <v>#REF!</v>
      </c>
      <c r="BB175" s="3" t="str">
        <f t="shared" si="43"/>
        <v>x</v>
      </c>
      <c r="BC175" s="3"/>
      <c r="BD175" s="3"/>
      <c r="BE175" s="182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205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50"/>
      <c r="CQ175" s="98">
        <f>IF(U175="","1",IF(U175="x","0",VLOOKUP(U175,'Risico-matrix'!$K$4:$M$107,3,)))</f>
        <v>0</v>
      </c>
      <c r="CR175" s="98">
        <f>IF(V175="","1",IF(V175="x","0",VLOOKUP(V175,'Risico-matrix'!$K$4:$M$107,3,)))</f>
        <v>7</v>
      </c>
      <c r="CS175" s="98">
        <f>IF(W175="","1",IF(W175="x","0",VLOOKUP(W175,'Risico-matrix'!$K$4:$M$107,3,)))</f>
        <v>15</v>
      </c>
      <c r="CT175" s="98">
        <f>IF(X175="","1",IF(X175="x","0",VLOOKUP(X175,'Risico-matrix'!$K$4:$M$107,3,)))</f>
        <v>0</v>
      </c>
      <c r="CU175" s="98" t="str">
        <f>IF(Y175="","1",IF(Y175="x","0",VLOOKUP(Y175,'Risico-matrix'!$K$4:$M$107,3,)))</f>
        <v>1</v>
      </c>
      <c r="CV175" s="98" t="str">
        <f>IF(Z175="","1",IF(Z175="x","0",VLOOKUP(Z175,'Risico-matrix'!$K$4:$M$107,3,)))</f>
        <v>1</v>
      </c>
      <c r="CW175" s="98" t="str">
        <f>IF(AA175="","1",IF(AA175="x","0",VLOOKUP(AA175,'Risico-matrix'!$K$4:$M$107,3,)))</f>
        <v>1</v>
      </c>
      <c r="CX175" s="98" t="str">
        <f>IF(AB175="","1",IF(AB175="x","0",VLOOKUP(AB175,'Risico-matrix'!$K$4:$M$107,3,)))</f>
        <v>1</v>
      </c>
      <c r="CY175" s="98" t="str">
        <f>IF(AC175="","1",IF(AC175="x","0",VLOOKUP(AC175,'Risico-matrix'!$K$4:$M$107,3,)))</f>
        <v>1</v>
      </c>
      <c r="CZ175" s="98" t="str">
        <f>IF(AD175="","1",IF(AD175="x","0",VLOOKUP(AD175,'Risico-matrix'!$K$4:$M$107,3,)))</f>
        <v>1</v>
      </c>
      <c r="DA175" s="1">
        <f t="shared" si="40"/>
        <v>28</v>
      </c>
    </row>
    <row r="176" spans="1:105" hidden="1" x14ac:dyDescent="0.25">
      <c r="A176" s="46" t="s">
        <v>922</v>
      </c>
      <c r="B176" s="47" t="s">
        <v>923</v>
      </c>
      <c r="C176" s="47">
        <v>42359</v>
      </c>
      <c r="D176" s="3" t="s">
        <v>924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 t="s">
        <v>89</v>
      </c>
      <c r="P176" s="3" t="s">
        <v>90</v>
      </c>
      <c r="Q176" s="3" t="s">
        <v>925</v>
      </c>
      <c r="R176" s="3" t="s">
        <v>926</v>
      </c>
      <c r="S176" s="3" t="s">
        <v>863</v>
      </c>
      <c r="T176" s="3" t="s">
        <v>868</v>
      </c>
      <c r="U176" s="3" t="s">
        <v>638</v>
      </c>
      <c r="V176" s="3" t="s">
        <v>1449</v>
      </c>
      <c r="W176" s="3" t="s">
        <v>1449</v>
      </c>
      <c r="X176" s="3" t="s">
        <v>1449</v>
      </c>
      <c r="Y176" s="3" t="s">
        <v>1449</v>
      </c>
      <c r="Z176" s="3" t="s">
        <v>1449</v>
      </c>
      <c r="AA176" s="3" t="s">
        <v>1449</v>
      </c>
      <c r="AB176" s="3" t="s">
        <v>1449</v>
      </c>
      <c r="AC176" s="3" t="s">
        <v>1449</v>
      </c>
      <c r="AD176" s="3" t="s">
        <v>1449</v>
      </c>
      <c r="AE176" s="3"/>
      <c r="AF176" s="49" t="s">
        <v>1468</v>
      </c>
      <c r="AG176" s="3">
        <f t="shared" si="41"/>
        <v>9</v>
      </c>
      <c r="AH176" s="3"/>
      <c r="AI176" s="3"/>
      <c r="AJ176" s="3">
        <f t="shared" si="42"/>
        <v>0</v>
      </c>
      <c r="AK176" s="136"/>
      <c r="AL176" s="3" t="s">
        <v>95</v>
      </c>
      <c r="AM176" s="59" t="e">
        <f>Q176*AN176</f>
        <v>#VALUE!</v>
      </c>
      <c r="AN176" s="42">
        <v>0.5</v>
      </c>
      <c r="AO176" s="3" t="s">
        <v>1615</v>
      </c>
      <c r="AP176" s="44"/>
      <c r="AQ176" s="44">
        <v>4</v>
      </c>
      <c r="AR176" s="49" t="s">
        <v>1615</v>
      </c>
      <c r="AS176" s="3"/>
      <c r="AT176" s="3"/>
      <c r="AU176" s="3"/>
      <c r="AV176" s="3"/>
      <c r="AW176" s="3"/>
      <c r="AX176" s="3" t="e">
        <f>IF(OR(K176="x",#REF!="x",L176="x",G176="x",H176="x",M176="x",N176="x"),"x","")</f>
        <v>#REF!</v>
      </c>
      <c r="AY176" s="143" t="e">
        <f>IF(OR(K176="x",#REF!="x",L176="x",G176="x",H176="x",M176="x",N176="x"),"x","")</f>
        <v>#REF!</v>
      </c>
      <c r="AZ176" s="3" t="e">
        <f>IF(OR(K176="x",#REF!="x",L176="x",G176="x",H176="x",M176="x"),"x","")</f>
        <v>#REF!</v>
      </c>
      <c r="BA176" s="3" t="e">
        <f>IF(OR(K176="x",#REF!="x",H176="x"),"x","")</f>
        <v>#REF!</v>
      </c>
      <c r="BB176" s="3" t="str">
        <f t="shared" si="43"/>
        <v/>
      </c>
      <c r="BC176" s="3"/>
      <c r="BD176" s="3"/>
      <c r="BE176" s="182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205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50"/>
      <c r="CQ176" s="98">
        <f>IF(U176="","1",IF(U176="x","0",VLOOKUP(U176,'Risico-matrix'!$K$4:$M$107,3,)))</f>
        <v>0</v>
      </c>
      <c r="CR176" s="98" t="str">
        <f>IF(V176="","1",IF(V176="x","0",VLOOKUP(V176,'Risico-matrix'!$K$4:$M$107,3,)))</f>
        <v>1</v>
      </c>
      <c r="CS176" s="98" t="str">
        <f>IF(W176="","1",IF(W176="x","0",VLOOKUP(W176,'Risico-matrix'!$K$4:$M$107,3,)))</f>
        <v>1</v>
      </c>
      <c r="CT176" s="98" t="str">
        <f>IF(X176="","1",IF(X176="x","0",VLOOKUP(X176,'Risico-matrix'!$K$4:$M$107,3,)))</f>
        <v>1</v>
      </c>
      <c r="CU176" s="98" t="str">
        <f>IF(Y176="","1",IF(Y176="x","0",VLOOKUP(Y176,'Risico-matrix'!$K$4:$M$107,3,)))</f>
        <v>1</v>
      </c>
      <c r="CV176" s="98" t="str">
        <f>IF(Z176="","1",IF(Z176="x","0",VLOOKUP(Z176,'Risico-matrix'!$K$4:$M$107,3,)))</f>
        <v>1</v>
      </c>
      <c r="CW176" s="98" t="str">
        <f>IF(AA176="","1",IF(AA176="x","0",VLOOKUP(AA176,'Risico-matrix'!$K$4:$M$107,3,)))</f>
        <v>1</v>
      </c>
      <c r="CX176" s="98" t="str">
        <f>IF(AB176="","1",IF(AB176="x","0",VLOOKUP(AB176,'Risico-matrix'!$K$4:$M$107,3,)))</f>
        <v>1</v>
      </c>
      <c r="CY176" s="98" t="str">
        <f>IF(AC176="","1",IF(AC176="x","0",VLOOKUP(AC176,'Risico-matrix'!$K$4:$M$107,3,)))</f>
        <v>1</v>
      </c>
      <c r="CZ176" s="98" t="str">
        <f>IF(AD176="","1",IF(AD176="x","0",VLOOKUP(AD176,'Risico-matrix'!$K$4:$M$107,3,)))</f>
        <v>1</v>
      </c>
      <c r="DA176" s="1">
        <f t="shared" si="40"/>
        <v>9</v>
      </c>
    </row>
    <row r="177" spans="1:105" hidden="1" x14ac:dyDescent="0.25">
      <c r="A177" s="46" t="s">
        <v>927</v>
      </c>
      <c r="B177" s="47" t="s">
        <v>928</v>
      </c>
      <c r="C177" s="47">
        <v>42319</v>
      </c>
      <c r="D177" s="3" t="s">
        <v>924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 t="s">
        <v>89</v>
      </c>
      <c r="P177" s="3" t="s">
        <v>90</v>
      </c>
      <c r="Q177" s="3" t="s">
        <v>868</v>
      </c>
      <c r="R177" s="3" t="s">
        <v>876</v>
      </c>
      <c r="S177" s="3" t="s">
        <v>868</v>
      </c>
      <c r="T177" s="3" t="s">
        <v>868</v>
      </c>
      <c r="U177" s="49" t="s">
        <v>638</v>
      </c>
      <c r="V177" s="3" t="s">
        <v>1449</v>
      </c>
      <c r="W177" s="3" t="s">
        <v>1449</v>
      </c>
      <c r="X177" s="3" t="s">
        <v>1449</v>
      </c>
      <c r="Y177" s="3" t="s">
        <v>1449</v>
      </c>
      <c r="Z177" s="3" t="s">
        <v>1449</v>
      </c>
      <c r="AA177" s="3" t="s">
        <v>1449</v>
      </c>
      <c r="AB177" s="3" t="s">
        <v>1449</v>
      </c>
      <c r="AC177" s="3" t="s">
        <v>1449</v>
      </c>
      <c r="AD177" s="3" t="s">
        <v>1449</v>
      </c>
      <c r="AE177" s="3"/>
      <c r="AF177" s="49" t="s">
        <v>1468</v>
      </c>
      <c r="AG177" s="3">
        <f t="shared" si="41"/>
        <v>9</v>
      </c>
      <c r="AH177" s="3"/>
      <c r="AI177" s="3"/>
      <c r="AJ177" s="3">
        <f t="shared" si="42"/>
        <v>0</v>
      </c>
      <c r="AK177" s="136"/>
      <c r="AL177" s="3" t="s">
        <v>95</v>
      </c>
      <c r="AM177" s="59" t="e">
        <f>Q177*AN177</f>
        <v>#VALUE!</v>
      </c>
      <c r="AN177" s="42">
        <v>0.3</v>
      </c>
      <c r="AO177" s="3" t="s">
        <v>1615</v>
      </c>
      <c r="AP177" s="44"/>
      <c r="AQ177" s="44">
        <v>2.4</v>
      </c>
      <c r="AR177" s="49" t="s">
        <v>1615</v>
      </c>
      <c r="AS177" s="3"/>
      <c r="AT177" s="3"/>
      <c r="AU177" s="3"/>
      <c r="AV177" s="3"/>
      <c r="AW177" s="3"/>
      <c r="AX177" s="3" t="str">
        <f>IF(OR(K177="x",J174="x",L177="x",G177="x",H177="x",M177="x",N177="x"),"x","")</f>
        <v/>
      </c>
      <c r="AY177" s="143" t="str">
        <f>IF(OR(K177="x",J174="x",L177="x",G177="x",H177="x",M177="x",N177="x"),"x","")</f>
        <v/>
      </c>
      <c r="AZ177" s="3" t="str">
        <f>IF(OR(K177="x",J174="x",L177="x",G177="x",H177="x",M177="x"),"x","")</f>
        <v/>
      </c>
      <c r="BA177" s="3" t="str">
        <f>IF(OR(K177="x",J174="x",H177="x"),"x","")</f>
        <v/>
      </c>
      <c r="BB177" s="3" t="str">
        <f t="shared" si="43"/>
        <v/>
      </c>
      <c r="BC177" s="3"/>
      <c r="BD177" s="3"/>
      <c r="BE177" s="182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205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50"/>
      <c r="CQ177" s="98">
        <f>IF(U177="","1",IF(U177="x","0",VLOOKUP(U177,'Risico-matrix'!$K$4:$M$107,3,)))</f>
        <v>0</v>
      </c>
      <c r="CR177" s="98" t="str">
        <f>IF(V177="","1",IF(V177="x","0",VLOOKUP(V177,'Risico-matrix'!$K$4:$M$107,3,)))</f>
        <v>1</v>
      </c>
      <c r="CS177" s="98" t="str">
        <f>IF(W177="","1",IF(W177="x","0",VLOOKUP(W177,'Risico-matrix'!$K$4:$M$107,3,)))</f>
        <v>1</v>
      </c>
      <c r="CT177" s="98" t="str">
        <f>IF(X177="","1",IF(X177="x","0",VLOOKUP(X177,'Risico-matrix'!$K$4:$M$107,3,)))</f>
        <v>1</v>
      </c>
      <c r="CU177" s="98" t="str">
        <f>IF(Y177="","1",IF(Y177="x","0",VLOOKUP(Y177,'Risico-matrix'!$K$4:$M$107,3,)))</f>
        <v>1</v>
      </c>
      <c r="CV177" s="98" t="str">
        <f>IF(Z177="","1",IF(Z177="x","0",VLOOKUP(Z177,'Risico-matrix'!$K$4:$M$107,3,)))</f>
        <v>1</v>
      </c>
      <c r="CW177" s="98" t="str">
        <f>IF(AA177="","1",IF(AA177="x","0",VLOOKUP(AA177,'Risico-matrix'!$K$4:$M$107,3,)))</f>
        <v>1</v>
      </c>
      <c r="CX177" s="98" t="str">
        <f>IF(AB177="","1",IF(AB177="x","0",VLOOKUP(AB177,'Risico-matrix'!$K$4:$M$107,3,)))</f>
        <v>1</v>
      </c>
      <c r="CY177" s="98" t="str">
        <f>IF(AC177="","1",IF(AC177="x","0",VLOOKUP(AC177,'Risico-matrix'!$K$4:$M$107,3,)))</f>
        <v>1</v>
      </c>
      <c r="CZ177" s="98" t="str">
        <f>IF(AD177="","1",IF(AD177="x","0",VLOOKUP(AD177,'Risico-matrix'!$K$4:$M$107,3,)))</f>
        <v>1</v>
      </c>
      <c r="DA177" s="1">
        <f t="shared" si="40"/>
        <v>9</v>
      </c>
    </row>
    <row r="178" spans="1:105" hidden="1" x14ac:dyDescent="0.25">
      <c r="A178" s="46" t="s">
        <v>929</v>
      </c>
      <c r="B178" s="47" t="s">
        <v>930</v>
      </c>
      <c r="C178" s="47">
        <v>42865</v>
      </c>
      <c r="D178" s="3" t="s">
        <v>924</v>
      </c>
      <c r="E178" s="3"/>
      <c r="F178" s="3"/>
      <c r="G178" s="3" t="s">
        <v>862</v>
      </c>
      <c r="H178" s="3"/>
      <c r="I178" s="3"/>
      <c r="J178" s="3"/>
      <c r="K178" s="3"/>
      <c r="L178" s="3"/>
      <c r="M178" s="3"/>
      <c r="N178" s="3"/>
      <c r="O178" s="3" t="s">
        <v>88</v>
      </c>
      <c r="P178" s="3" t="s">
        <v>90</v>
      </c>
      <c r="Q178" s="3">
        <v>0.85299999999999998</v>
      </c>
      <c r="R178" s="3" t="s">
        <v>868</v>
      </c>
      <c r="S178" s="3" t="s">
        <v>866</v>
      </c>
      <c r="T178" s="3" t="s">
        <v>931</v>
      </c>
      <c r="U178" s="49" t="s">
        <v>134</v>
      </c>
      <c r="V178" s="3" t="s">
        <v>638</v>
      </c>
      <c r="W178" s="3" t="s">
        <v>1449</v>
      </c>
      <c r="X178" s="3" t="s">
        <v>1449</v>
      </c>
      <c r="Y178" s="3" t="s">
        <v>1449</v>
      </c>
      <c r="Z178" s="3" t="s">
        <v>1449</v>
      </c>
      <c r="AA178" s="3" t="s">
        <v>1449</v>
      </c>
      <c r="AB178" s="3" t="s">
        <v>1449</v>
      </c>
      <c r="AC178" s="3" t="s">
        <v>1449</v>
      </c>
      <c r="AD178" s="3" t="s">
        <v>1449</v>
      </c>
      <c r="AE178" s="3"/>
      <c r="AF178" s="49" t="s">
        <v>1469</v>
      </c>
      <c r="AG178" s="3">
        <f t="shared" si="41"/>
        <v>8</v>
      </c>
      <c r="AH178" s="3"/>
      <c r="AI178" s="3"/>
      <c r="AJ178" s="3">
        <f t="shared" si="42"/>
        <v>0</v>
      </c>
      <c r="AK178" s="136"/>
      <c r="AL178" s="3" t="s">
        <v>95</v>
      </c>
      <c r="AM178" s="59">
        <f>Q178*AN178</f>
        <v>0.42649999999999999</v>
      </c>
      <c r="AN178" s="42">
        <v>0.5</v>
      </c>
      <c r="AO178" s="3" t="s">
        <v>1615</v>
      </c>
      <c r="AP178" s="44"/>
      <c r="AQ178" s="44">
        <v>4</v>
      </c>
      <c r="AR178" s="49" t="s">
        <v>1615</v>
      </c>
      <c r="AS178" s="3"/>
      <c r="AT178" s="3"/>
      <c r="AU178" s="3"/>
      <c r="AV178" s="3"/>
      <c r="AW178" s="3"/>
      <c r="AX178" s="3" t="e">
        <f>IF(OR(K178="x",#REF!="x",L178="x",G178="x",H178="x",M178="x",N178="x"),"x","")</f>
        <v>#REF!</v>
      </c>
      <c r="AY178" s="143" t="e">
        <f>IF(OR(K178="x",#REF!="x",L178="x",G178="x",H178="x",M178="x",N178="x"),"x","")</f>
        <v>#REF!</v>
      </c>
      <c r="AZ178" s="3" t="e">
        <f>IF(OR(K178="x",#REF!="x",L178="x",G178="x",H178="x",M178="x"),"x","")</f>
        <v>#REF!</v>
      </c>
      <c r="BA178" s="3" t="e">
        <f>IF(OR(K178="x",#REF!="x",H178="x"),"x","")</f>
        <v>#REF!</v>
      </c>
      <c r="BB178" s="3" t="str">
        <f t="shared" si="43"/>
        <v/>
      </c>
      <c r="BC178" s="3"/>
      <c r="BD178" s="3"/>
      <c r="BE178" s="182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205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50"/>
      <c r="CQ178" s="98">
        <f>IF(U178="","1",IF(U178="x","0",VLOOKUP(U178,'Risico-matrix'!$K$4:$M$107,3,)))</f>
        <v>0</v>
      </c>
      <c r="CR178" s="98">
        <f>IF(V178="","1",IF(V178="x","0",VLOOKUP(V178,'Risico-matrix'!$K$4:$M$107,3,)))</f>
        <v>0</v>
      </c>
      <c r="CS178" s="98" t="str">
        <f>IF(W178="","1",IF(W178="x","0",VLOOKUP(W178,'Risico-matrix'!$K$4:$M$107,3,)))</f>
        <v>1</v>
      </c>
      <c r="CT178" s="98" t="str">
        <f>IF(X178="","1",IF(X178="x","0",VLOOKUP(X178,'Risico-matrix'!$K$4:$M$107,3,)))</f>
        <v>1</v>
      </c>
      <c r="CU178" s="98" t="str">
        <f>IF(Y178="","1",IF(Y178="x","0",VLOOKUP(Y178,'Risico-matrix'!$K$4:$M$107,3,)))</f>
        <v>1</v>
      </c>
      <c r="CV178" s="98" t="str">
        <f>IF(Z178="","1",IF(Z178="x","0",VLOOKUP(Z178,'Risico-matrix'!$K$4:$M$107,3,)))</f>
        <v>1</v>
      </c>
      <c r="CW178" s="98" t="str">
        <f>IF(AA178="","1",IF(AA178="x","0",VLOOKUP(AA178,'Risico-matrix'!$K$4:$M$107,3,)))</f>
        <v>1</v>
      </c>
      <c r="CX178" s="98" t="str">
        <f>IF(AB178="","1",IF(AB178="x","0",VLOOKUP(AB178,'Risico-matrix'!$K$4:$M$107,3,)))</f>
        <v>1</v>
      </c>
      <c r="CY178" s="98" t="str">
        <f>IF(AC178="","1",IF(AC178="x","0",VLOOKUP(AC178,'Risico-matrix'!$K$4:$M$107,3,)))</f>
        <v>1</v>
      </c>
      <c r="CZ178" s="98" t="str">
        <f>IF(AD178="","1",IF(AD178="x","0",VLOOKUP(AD178,'Risico-matrix'!$K$4:$M$107,3,)))</f>
        <v>1</v>
      </c>
      <c r="DA178" s="1">
        <f t="shared" si="40"/>
        <v>8</v>
      </c>
    </row>
    <row r="179" spans="1:105" hidden="1" x14ac:dyDescent="0.25">
      <c r="A179" s="46" t="s">
        <v>1207</v>
      </c>
      <c r="B179" s="47">
        <v>50205</v>
      </c>
      <c r="C179" s="47">
        <v>42209</v>
      </c>
      <c r="D179" s="3" t="s">
        <v>1204</v>
      </c>
      <c r="E179" s="3"/>
      <c r="F179" s="3"/>
      <c r="G179" s="3" t="s">
        <v>862</v>
      </c>
      <c r="H179" s="3"/>
      <c r="I179" s="3"/>
      <c r="J179" s="3"/>
      <c r="K179" s="3"/>
      <c r="L179" s="3" t="s">
        <v>862</v>
      </c>
      <c r="M179" s="3"/>
      <c r="N179" s="3" t="s">
        <v>862</v>
      </c>
      <c r="O179" s="3" t="s">
        <v>88</v>
      </c>
      <c r="P179" s="3" t="s">
        <v>90</v>
      </c>
      <c r="Q179" s="3" t="s">
        <v>868</v>
      </c>
      <c r="R179" s="3" t="s">
        <v>868</v>
      </c>
      <c r="S179" s="48"/>
      <c r="T179" s="3" t="s">
        <v>981</v>
      </c>
      <c r="U179" s="3" t="s">
        <v>134</v>
      </c>
      <c r="V179" s="3" t="s">
        <v>638</v>
      </c>
      <c r="W179" s="3" t="s">
        <v>206</v>
      </c>
      <c r="X179" s="3" t="s">
        <v>264</v>
      </c>
      <c r="Y179" s="3" t="s">
        <v>1449</v>
      </c>
      <c r="Z179" s="3" t="s">
        <v>1449</v>
      </c>
      <c r="AA179" s="3" t="s">
        <v>1449</v>
      </c>
      <c r="AB179" s="3" t="s">
        <v>1449</v>
      </c>
      <c r="AC179" s="3" t="s">
        <v>1449</v>
      </c>
      <c r="AD179" s="3" t="s">
        <v>1449</v>
      </c>
      <c r="AE179" s="3" t="s">
        <v>493</v>
      </c>
      <c r="AF179" s="49" t="s">
        <v>1534</v>
      </c>
      <c r="AG179" s="3">
        <f t="shared" si="41"/>
        <v>9</v>
      </c>
      <c r="AH179" s="3"/>
      <c r="AI179" s="3"/>
      <c r="AJ179" s="3">
        <f t="shared" si="42"/>
        <v>0</v>
      </c>
      <c r="AK179" s="136"/>
      <c r="AL179" s="3" t="s">
        <v>95</v>
      </c>
      <c r="AM179" s="59"/>
      <c r="AN179" s="42">
        <v>0.3</v>
      </c>
      <c r="AO179" s="3" t="s">
        <v>1623</v>
      </c>
      <c r="AP179" s="44"/>
      <c r="AQ179" s="44"/>
      <c r="AR179" s="49"/>
      <c r="AS179" s="3"/>
      <c r="AT179" s="3"/>
      <c r="AU179" s="3"/>
      <c r="AV179" s="3"/>
      <c r="AW179" s="3"/>
      <c r="AX179" s="3" t="str">
        <f>IF(OR(K179="x",J175="x",L179="x",G179="x",H179="x",M179="x",N179="x"),"x","")</f>
        <v>x</v>
      </c>
      <c r="AY179" s="143" t="str">
        <f>IF(OR(K179="x",J175="x",L179="x",G179="x",H179="x",M179="x",N179="x"),"x","")</f>
        <v>x</v>
      </c>
      <c r="AZ179" s="3" t="str">
        <f>IF(OR(K179="x",J175="x",L179="x",G179="x",H179="x",M179="x"),"x","")</f>
        <v>x</v>
      </c>
      <c r="BA179" s="3" t="str">
        <f>IF(OR(K179="x",J175="x",H179="x"),"x","")</f>
        <v>x</v>
      </c>
      <c r="BB179" s="3" t="str">
        <f t="shared" si="43"/>
        <v/>
      </c>
      <c r="BC179" s="3"/>
      <c r="BD179" s="3"/>
      <c r="BE179" s="182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205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50"/>
      <c r="CQ179" s="98">
        <f>IF(U179="","1",IF(U179="x","0",VLOOKUP(U179,'Risico-matrix'!$K$4:$M$107,3,)))</f>
        <v>0</v>
      </c>
      <c r="CR179" s="98">
        <f>IF(V179="","1",IF(V179="x","0",VLOOKUP(V179,'Risico-matrix'!$K$4:$M$107,3,)))</f>
        <v>0</v>
      </c>
      <c r="CS179" s="98">
        <f>IF(W179="","1",IF(W179="x","0",VLOOKUP(W179,'Risico-matrix'!$K$4:$M$107,3,)))</f>
        <v>3</v>
      </c>
      <c r="CT179" s="98">
        <f>IF(X179="","1",IF(X179="x","0",VLOOKUP(X179,'Risico-matrix'!$K$4:$M$107,3,)))</f>
        <v>0</v>
      </c>
      <c r="CU179" s="98" t="str">
        <f>IF(Y179="","1",IF(Y179="x","0",VLOOKUP(Y179,'Risico-matrix'!$K$4:$M$107,3,)))</f>
        <v>1</v>
      </c>
      <c r="CV179" s="98" t="str">
        <f>IF(Z179="","1",IF(Z179="x","0",VLOOKUP(Z179,'Risico-matrix'!$K$4:$M$107,3,)))</f>
        <v>1</v>
      </c>
      <c r="CW179" s="98" t="str">
        <f>IF(AA179="","1",IF(AA179="x","0",VLOOKUP(AA179,'Risico-matrix'!$K$4:$M$107,3,)))</f>
        <v>1</v>
      </c>
      <c r="CX179" s="98" t="str">
        <f>IF(AB179="","1",IF(AB179="x","0",VLOOKUP(AB179,'Risico-matrix'!$K$4:$M$107,3,)))</f>
        <v>1</v>
      </c>
      <c r="CY179" s="98" t="str">
        <f>IF(AC179="","1",IF(AC179="x","0",VLOOKUP(AC179,'Risico-matrix'!$K$4:$M$107,3,)))</f>
        <v>1</v>
      </c>
      <c r="CZ179" s="98" t="str">
        <f>IF(AD179="","1",IF(AD179="x","0",VLOOKUP(AD179,'Risico-matrix'!$K$4:$M$107,3,)))</f>
        <v>1</v>
      </c>
      <c r="DA179" s="1">
        <f t="shared" si="40"/>
        <v>9</v>
      </c>
    </row>
    <row r="180" spans="1:105" hidden="1" x14ac:dyDescent="0.25">
      <c r="A180" s="46" t="s">
        <v>1207</v>
      </c>
      <c r="B180" s="47">
        <v>50205</v>
      </c>
      <c r="C180" s="47">
        <v>42209</v>
      </c>
      <c r="D180" s="3" t="s">
        <v>1204</v>
      </c>
      <c r="E180" s="3"/>
      <c r="F180" s="3"/>
      <c r="G180" s="3" t="s">
        <v>862</v>
      </c>
      <c r="H180" s="3"/>
      <c r="I180" s="3"/>
      <c r="J180" s="3"/>
      <c r="K180" s="3"/>
      <c r="L180" s="3" t="s">
        <v>862</v>
      </c>
      <c r="M180" s="3"/>
      <c r="N180" s="3" t="s">
        <v>862</v>
      </c>
      <c r="O180" s="3" t="s">
        <v>88</v>
      </c>
      <c r="P180" s="3" t="s">
        <v>90</v>
      </c>
      <c r="Q180" s="3" t="s">
        <v>868</v>
      </c>
      <c r="R180" s="3" t="s">
        <v>868</v>
      </c>
      <c r="S180" s="48"/>
      <c r="T180" s="3" t="s">
        <v>981</v>
      </c>
      <c r="U180" s="3" t="s">
        <v>134</v>
      </c>
      <c r="V180" s="3" t="s">
        <v>638</v>
      </c>
      <c r="W180" s="3" t="s">
        <v>206</v>
      </c>
      <c r="X180" s="3" t="s">
        <v>264</v>
      </c>
      <c r="Y180" s="3" t="s">
        <v>1449</v>
      </c>
      <c r="Z180" s="3" t="s">
        <v>1449</v>
      </c>
      <c r="AA180" s="3" t="s">
        <v>1449</v>
      </c>
      <c r="AB180" s="3" t="s">
        <v>1449</v>
      </c>
      <c r="AC180" s="3" t="s">
        <v>1449</v>
      </c>
      <c r="AD180" s="3" t="s">
        <v>1449</v>
      </c>
      <c r="AE180" s="3" t="s">
        <v>493</v>
      </c>
      <c r="AF180" s="49" t="s">
        <v>1534</v>
      </c>
      <c r="AG180" s="3">
        <f t="shared" si="41"/>
        <v>9</v>
      </c>
      <c r="AH180" s="3"/>
      <c r="AI180" s="3"/>
      <c r="AJ180" s="3">
        <f t="shared" si="42"/>
        <v>0</v>
      </c>
      <c r="AK180" s="136"/>
      <c r="AL180" s="3" t="s">
        <v>95</v>
      </c>
      <c r="AM180" s="59"/>
      <c r="AN180" s="42">
        <v>0.3</v>
      </c>
      <c r="AO180" s="3" t="s">
        <v>1627</v>
      </c>
      <c r="AP180" s="44"/>
      <c r="AQ180" s="44"/>
      <c r="AR180" s="49"/>
      <c r="AS180" s="3"/>
      <c r="AT180" s="3"/>
      <c r="AU180" s="3"/>
      <c r="AV180" s="3"/>
      <c r="AW180" s="3"/>
      <c r="AX180" s="3" t="e">
        <f>IF(OR(K180="x",#REF!="x",L180="x",G180="x",H180="x",M180="x",N180="x"),"x","")</f>
        <v>#REF!</v>
      </c>
      <c r="AY180" s="143" t="e">
        <f>IF(OR(K180="x",#REF!="x",L180="x",G180="x",H180="x",M180="x",N180="x"),"x","")</f>
        <v>#REF!</v>
      </c>
      <c r="AZ180" s="3" t="e">
        <f>IF(OR(K180="x",#REF!="x",L180="x",G180="x",H180="x",M180="x"),"x","")</f>
        <v>#REF!</v>
      </c>
      <c r="BA180" s="3" t="e">
        <f>IF(OR(K180="x",#REF!="x",H180="x"),"x","")</f>
        <v>#REF!</v>
      </c>
      <c r="BB180" s="3" t="str">
        <f t="shared" si="43"/>
        <v/>
      </c>
      <c r="BC180" s="3"/>
      <c r="BD180" s="3"/>
      <c r="BE180" s="182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205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50"/>
      <c r="CQ180" s="98">
        <f>IF(U180="","1",IF(U180="x","0",VLOOKUP(U180,'Risico-matrix'!$K$4:$M$107,3,)))</f>
        <v>0</v>
      </c>
      <c r="CR180" s="98">
        <f>IF(V180="","1",IF(V180="x","0",VLOOKUP(V180,'Risico-matrix'!$K$4:$M$107,3,)))</f>
        <v>0</v>
      </c>
      <c r="CS180" s="98">
        <f>IF(W180="","1",IF(W180="x","0",VLOOKUP(W180,'Risico-matrix'!$K$4:$M$107,3,)))</f>
        <v>3</v>
      </c>
      <c r="CT180" s="98">
        <f>IF(X180="","1",IF(X180="x","0",VLOOKUP(X180,'Risico-matrix'!$K$4:$M$107,3,)))</f>
        <v>0</v>
      </c>
      <c r="CU180" s="98" t="str">
        <f>IF(Y180="","1",IF(Y180="x","0",VLOOKUP(Y180,'Risico-matrix'!$K$4:$M$107,3,)))</f>
        <v>1</v>
      </c>
      <c r="CV180" s="98" t="str">
        <f>IF(Z180="","1",IF(Z180="x","0",VLOOKUP(Z180,'Risico-matrix'!$K$4:$M$107,3,)))</f>
        <v>1</v>
      </c>
      <c r="CW180" s="98" t="str">
        <f>IF(AA180="","1",IF(AA180="x","0",VLOOKUP(AA180,'Risico-matrix'!$K$4:$M$107,3,)))</f>
        <v>1</v>
      </c>
      <c r="CX180" s="98" t="str">
        <f>IF(AB180="","1",IF(AB180="x","0",VLOOKUP(AB180,'Risico-matrix'!$K$4:$M$107,3,)))</f>
        <v>1</v>
      </c>
      <c r="CY180" s="98" t="str">
        <f>IF(AC180="","1",IF(AC180="x","0",VLOOKUP(AC180,'Risico-matrix'!$K$4:$M$107,3,)))</f>
        <v>1</v>
      </c>
      <c r="CZ180" s="98" t="str">
        <f>IF(AD180="","1",IF(AD180="x","0",VLOOKUP(AD180,'Risico-matrix'!$K$4:$M$107,3,)))</f>
        <v>1</v>
      </c>
      <c r="DA180" s="1">
        <f t="shared" si="40"/>
        <v>9</v>
      </c>
    </row>
    <row r="181" spans="1:105" hidden="1" x14ac:dyDescent="0.25">
      <c r="A181" s="46" t="s">
        <v>1395</v>
      </c>
      <c r="B181" s="47" t="s">
        <v>1396</v>
      </c>
      <c r="C181" s="47">
        <v>41690</v>
      </c>
      <c r="D181" s="3" t="s">
        <v>1251</v>
      </c>
      <c r="E181" s="3"/>
      <c r="F181" s="3"/>
      <c r="G181" s="3" t="s">
        <v>862</v>
      </c>
      <c r="H181" s="3"/>
      <c r="I181" s="3"/>
      <c r="J181" s="3"/>
      <c r="K181" s="3"/>
      <c r="L181" s="3" t="s">
        <v>862</v>
      </c>
      <c r="M181" s="3"/>
      <c r="N181" s="3" t="s">
        <v>862</v>
      </c>
      <c r="O181" s="3" t="s">
        <v>88</v>
      </c>
      <c r="P181" s="3" t="s">
        <v>90</v>
      </c>
      <c r="Q181" s="3">
        <v>0.82664000000000004</v>
      </c>
      <c r="R181" s="3" t="s">
        <v>868</v>
      </c>
      <c r="S181" s="48"/>
      <c r="T181" s="3" t="s">
        <v>1186</v>
      </c>
      <c r="U181" s="3" t="s">
        <v>134</v>
      </c>
      <c r="V181" s="3" t="s">
        <v>638</v>
      </c>
      <c r="W181" s="3" t="s">
        <v>197</v>
      </c>
      <c r="X181" s="3" t="s">
        <v>206</v>
      </c>
      <c r="Y181" s="3" t="s">
        <v>264</v>
      </c>
      <c r="Z181" s="3" t="s">
        <v>1449</v>
      </c>
      <c r="AA181" s="3" t="s">
        <v>1449</v>
      </c>
      <c r="AB181" s="3" t="s">
        <v>1449</v>
      </c>
      <c r="AC181" s="3" t="s">
        <v>1449</v>
      </c>
      <c r="AD181" s="3" t="s">
        <v>1449</v>
      </c>
      <c r="AE181" s="3" t="s">
        <v>493</v>
      </c>
      <c r="AF181" s="49" t="s">
        <v>1544</v>
      </c>
      <c r="AG181" s="3">
        <f t="shared" si="41"/>
        <v>11</v>
      </c>
      <c r="AH181" s="3"/>
      <c r="AI181" s="3"/>
      <c r="AJ181" s="3">
        <f t="shared" si="42"/>
        <v>0</v>
      </c>
      <c r="AK181" s="136"/>
      <c r="AL181" s="3" t="s">
        <v>95</v>
      </c>
      <c r="AM181" s="59"/>
      <c r="AN181" s="42">
        <v>0.4</v>
      </c>
      <c r="AO181" s="3" t="s">
        <v>1627</v>
      </c>
      <c r="AP181" s="44"/>
      <c r="AQ181" s="44"/>
      <c r="AR181" s="49"/>
      <c r="AS181" s="3"/>
      <c r="AT181" s="3"/>
      <c r="AU181" s="3"/>
      <c r="AV181" s="3"/>
      <c r="AW181" s="3"/>
      <c r="AX181" s="3" t="str">
        <f t="shared" si="44"/>
        <v>x</v>
      </c>
      <c r="AY181" s="143" t="str">
        <f t="shared" si="45"/>
        <v>x</v>
      </c>
      <c r="AZ181" s="3" t="str">
        <f t="shared" si="46"/>
        <v>x</v>
      </c>
      <c r="BA181" s="3" t="str">
        <f t="shared" si="47"/>
        <v/>
      </c>
      <c r="BB181" s="3" t="str">
        <f t="shared" si="43"/>
        <v/>
      </c>
      <c r="BC181" s="3"/>
      <c r="BD181" s="3"/>
      <c r="BE181" s="182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205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50"/>
      <c r="CQ181" s="98">
        <f>IF(U181="","1",IF(U181="x","0",VLOOKUP(U181,'Risico-matrix'!$K$4:$M$107,3,)))</f>
        <v>0</v>
      </c>
      <c r="CR181" s="98">
        <f>IF(V181="","1",IF(V181="x","0",VLOOKUP(V181,'Risico-matrix'!$K$4:$M$107,3,)))</f>
        <v>0</v>
      </c>
      <c r="CS181" s="98">
        <f>IF(W181="","1",IF(W181="x","0",VLOOKUP(W181,'Risico-matrix'!$K$4:$M$107,3,)))</f>
        <v>3</v>
      </c>
      <c r="CT181" s="98">
        <f>IF(X181="","1",IF(X181="x","0",VLOOKUP(X181,'Risico-matrix'!$K$4:$M$107,3,)))</f>
        <v>3</v>
      </c>
      <c r="CU181" s="98">
        <f>IF(Y181="","1",IF(Y181="x","0",VLOOKUP(Y181,'Risico-matrix'!$K$4:$M$107,3,)))</f>
        <v>0</v>
      </c>
      <c r="CV181" s="98" t="str">
        <f>IF(Z181="","1",IF(Z181="x","0",VLOOKUP(Z181,'Risico-matrix'!$K$4:$M$107,3,)))</f>
        <v>1</v>
      </c>
      <c r="CW181" s="98" t="str">
        <f>IF(AA181="","1",IF(AA181="x","0",VLOOKUP(AA181,'Risico-matrix'!$K$4:$M$107,3,)))</f>
        <v>1</v>
      </c>
      <c r="CX181" s="98" t="str">
        <f>IF(AB181="","1",IF(AB181="x","0",VLOOKUP(AB181,'Risico-matrix'!$K$4:$M$107,3,)))</f>
        <v>1</v>
      </c>
      <c r="CY181" s="98" t="str">
        <f>IF(AC181="","1",IF(AC181="x","0",VLOOKUP(AC181,'Risico-matrix'!$K$4:$M$107,3,)))</f>
        <v>1</v>
      </c>
      <c r="CZ181" s="98" t="str">
        <f>IF(AD181="","1",IF(AD181="x","0",VLOOKUP(AD181,'Risico-matrix'!$K$4:$M$107,3,)))</f>
        <v>1</v>
      </c>
      <c r="DA181" s="1">
        <f t="shared" si="40"/>
        <v>11</v>
      </c>
    </row>
    <row r="182" spans="1:105" hidden="1" x14ac:dyDescent="0.25">
      <c r="A182" s="46" t="s">
        <v>1061</v>
      </c>
      <c r="B182" s="47">
        <v>115939</v>
      </c>
      <c r="C182" s="47">
        <v>41389</v>
      </c>
      <c r="D182" s="3" t="s">
        <v>900</v>
      </c>
      <c r="E182" s="3" t="s">
        <v>862</v>
      </c>
      <c r="F182" s="3"/>
      <c r="G182" s="3"/>
      <c r="H182" s="3"/>
      <c r="I182" s="3"/>
      <c r="J182" s="3"/>
      <c r="K182" s="3"/>
      <c r="L182" s="3"/>
      <c r="M182" s="3"/>
      <c r="N182" s="3"/>
      <c r="O182" s="3" t="s">
        <v>875</v>
      </c>
      <c r="P182" s="3" t="s">
        <v>92</v>
      </c>
      <c r="Q182" s="3" t="s">
        <v>1035</v>
      </c>
      <c r="R182" s="3" t="s">
        <v>1062</v>
      </c>
      <c r="S182" s="48" t="s">
        <v>1035</v>
      </c>
      <c r="T182" s="3" t="s">
        <v>1035</v>
      </c>
      <c r="U182" s="3" t="s">
        <v>1449</v>
      </c>
      <c r="V182" s="3" t="s">
        <v>1449</v>
      </c>
      <c r="W182" s="3" t="s">
        <v>1449</v>
      </c>
      <c r="X182" s="3" t="s">
        <v>1449</v>
      </c>
      <c r="Y182" s="3" t="s">
        <v>1449</v>
      </c>
      <c r="Z182" s="3" t="s">
        <v>1449</v>
      </c>
      <c r="AA182" s="3" t="s">
        <v>1449</v>
      </c>
      <c r="AB182" s="3" t="s">
        <v>1449</v>
      </c>
      <c r="AC182" s="3" t="s">
        <v>1449</v>
      </c>
      <c r="AD182" s="3" t="s">
        <v>1449</v>
      </c>
      <c r="AE182" s="3"/>
      <c r="AF182" s="49"/>
      <c r="AG182" s="3">
        <f t="shared" si="41"/>
        <v>10</v>
      </c>
      <c r="AH182" s="3"/>
      <c r="AI182" s="3"/>
      <c r="AJ182" s="3">
        <f t="shared" si="42"/>
        <v>0</v>
      </c>
      <c r="AK182" s="136"/>
      <c r="AL182" s="3" t="s">
        <v>95</v>
      </c>
      <c r="AM182" s="59"/>
      <c r="AN182" s="42"/>
      <c r="AO182" s="3" t="s">
        <v>1621</v>
      </c>
      <c r="AP182" s="44"/>
      <c r="AQ182" s="44"/>
      <c r="AR182" s="49" t="s">
        <v>1621</v>
      </c>
      <c r="AS182" s="3"/>
      <c r="AT182" s="3"/>
      <c r="AU182" s="3"/>
      <c r="AV182" s="3"/>
      <c r="AW182" s="3"/>
      <c r="AX182" s="3" t="str">
        <f t="shared" si="44"/>
        <v/>
      </c>
      <c r="AY182" s="143" t="str">
        <f t="shared" si="45"/>
        <v/>
      </c>
      <c r="AZ182" s="3" t="str">
        <f t="shared" si="46"/>
        <v/>
      </c>
      <c r="BA182" s="3" t="str">
        <f t="shared" si="47"/>
        <v/>
      </c>
      <c r="BB182" s="3" t="str">
        <f t="shared" si="43"/>
        <v/>
      </c>
      <c r="BC182" s="3"/>
      <c r="BD182" s="3"/>
      <c r="BE182" s="182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205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50"/>
      <c r="CQ182" s="98" t="str">
        <f>IF(U182="","1",IF(U182="x","0",VLOOKUP(U182,'Risico-matrix'!$K$4:$M$107,3,)))</f>
        <v>1</v>
      </c>
      <c r="CR182" s="98" t="str">
        <f>IF(V182="","1",IF(V182="x","0",VLOOKUP(V182,'Risico-matrix'!$K$4:$M$107,3,)))</f>
        <v>1</v>
      </c>
      <c r="CS182" s="98" t="str">
        <f>IF(W182="","1",IF(W182="x","0",VLOOKUP(W182,'Risico-matrix'!$K$4:$M$107,3,)))</f>
        <v>1</v>
      </c>
      <c r="CT182" s="98" t="str">
        <f>IF(X182="","1",IF(X182="x","0",VLOOKUP(X182,'Risico-matrix'!$K$4:$M$107,3,)))</f>
        <v>1</v>
      </c>
      <c r="CU182" s="98" t="str">
        <f>IF(Y182="","1",IF(Y182="x","0",VLOOKUP(Y182,'Risico-matrix'!$K$4:$M$107,3,)))</f>
        <v>1</v>
      </c>
      <c r="CV182" s="98" t="str">
        <f>IF(Z182="","1",IF(Z182="x","0",VLOOKUP(Z182,'Risico-matrix'!$K$4:$M$107,3,)))</f>
        <v>1</v>
      </c>
      <c r="CW182" s="98" t="str">
        <f>IF(AA182="","1",IF(AA182="x","0",VLOOKUP(AA182,'Risico-matrix'!$K$4:$M$107,3,)))</f>
        <v>1</v>
      </c>
      <c r="CX182" s="98" t="str">
        <f>IF(AB182="","1",IF(AB182="x","0",VLOOKUP(AB182,'Risico-matrix'!$K$4:$M$107,3,)))</f>
        <v>1</v>
      </c>
      <c r="CY182" s="98" t="str">
        <f>IF(AC182="","1",IF(AC182="x","0",VLOOKUP(AC182,'Risico-matrix'!$K$4:$M$107,3,)))</f>
        <v>1</v>
      </c>
      <c r="CZ182" s="98" t="str">
        <f>IF(AD182="","1",IF(AD182="x","0",VLOOKUP(AD182,'Risico-matrix'!$K$4:$M$107,3,)))</f>
        <v>1</v>
      </c>
      <c r="DA182" s="1">
        <f t="shared" si="40"/>
        <v>10</v>
      </c>
    </row>
    <row r="183" spans="1:105" hidden="1" x14ac:dyDescent="0.25">
      <c r="A183" s="46" t="s">
        <v>1213</v>
      </c>
      <c r="B183" s="47">
        <v>8916</v>
      </c>
      <c r="C183" s="47">
        <v>42237</v>
      </c>
      <c r="D183" s="3" t="s">
        <v>1214</v>
      </c>
      <c r="E183" s="3"/>
      <c r="F183" s="3"/>
      <c r="G183" s="3" t="s">
        <v>862</v>
      </c>
      <c r="H183" s="3"/>
      <c r="I183" s="3"/>
      <c r="J183" s="3"/>
      <c r="K183" s="3"/>
      <c r="L183" s="3"/>
      <c r="M183" s="3"/>
      <c r="N183" s="3"/>
      <c r="O183" s="3" t="s">
        <v>88</v>
      </c>
      <c r="P183" s="3" t="s">
        <v>90</v>
      </c>
      <c r="Q183" s="3">
        <v>0.56000000000000005</v>
      </c>
      <c r="R183" s="3" t="s">
        <v>981</v>
      </c>
      <c r="S183" s="48"/>
      <c r="T183" s="3" t="s">
        <v>1209</v>
      </c>
      <c r="U183" s="3" t="s">
        <v>134</v>
      </c>
      <c r="V183" s="3" t="s">
        <v>638</v>
      </c>
      <c r="W183" s="3" t="s">
        <v>1449</v>
      </c>
      <c r="X183" s="3" t="s">
        <v>1449</v>
      </c>
      <c r="Y183" s="3" t="s">
        <v>1449</v>
      </c>
      <c r="Z183" s="3" t="s">
        <v>1449</v>
      </c>
      <c r="AA183" s="3" t="s">
        <v>1449</v>
      </c>
      <c r="AB183" s="3" t="s">
        <v>1449</v>
      </c>
      <c r="AC183" s="3" t="s">
        <v>1449</v>
      </c>
      <c r="AD183" s="3" t="s">
        <v>1449</v>
      </c>
      <c r="AE183" s="3"/>
      <c r="AF183" s="49" t="s">
        <v>1538</v>
      </c>
      <c r="AG183" s="3">
        <f t="shared" si="41"/>
        <v>8</v>
      </c>
      <c r="AH183" s="3"/>
      <c r="AI183" s="3"/>
      <c r="AJ183" s="3">
        <f t="shared" si="42"/>
        <v>0</v>
      </c>
      <c r="AK183" s="136"/>
      <c r="AL183" s="3" t="s">
        <v>95</v>
      </c>
      <c r="AM183" s="59"/>
      <c r="AN183" s="42">
        <v>0.4</v>
      </c>
      <c r="AO183" s="3" t="s">
        <v>1623</v>
      </c>
      <c r="AP183" s="44"/>
      <c r="AQ183" s="44"/>
      <c r="AR183" s="49"/>
      <c r="AS183" s="3"/>
      <c r="AT183" s="3"/>
      <c r="AU183" s="3"/>
      <c r="AV183" s="3"/>
      <c r="AW183" s="3"/>
      <c r="AX183" s="3" t="str">
        <f>IF(OR(K183="x",J181="x",L183="x",G183="x",H183="x",M183="x",N183="x"),"x","")</f>
        <v>x</v>
      </c>
      <c r="AY183" s="143" t="str">
        <f>IF(OR(K183="x",J181="x",L183="x",G183="x",H183="x",M183="x",N183="x"),"x","")</f>
        <v>x</v>
      </c>
      <c r="AZ183" s="3" t="str">
        <f>IF(OR(K183="x",J181="x",L183="x",G183="x",H183="x",M183="x"),"x","")</f>
        <v>x</v>
      </c>
      <c r="BA183" s="3" t="str">
        <f>IF(OR(K183="x",J181="x",H183="x"),"x","")</f>
        <v/>
      </c>
      <c r="BB183" s="3" t="str">
        <f t="shared" si="43"/>
        <v/>
      </c>
      <c r="BC183" s="3"/>
      <c r="BD183" s="3"/>
      <c r="BE183" s="182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205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50"/>
      <c r="CQ183" s="98">
        <f>IF(U183="","1",IF(U183="x","0",VLOOKUP(U183,'Risico-matrix'!$K$4:$M$107,3,)))</f>
        <v>0</v>
      </c>
      <c r="CR183" s="98">
        <f>IF(V183="","1",IF(V183="x","0",VLOOKUP(V183,'Risico-matrix'!$K$4:$M$107,3,)))</f>
        <v>0</v>
      </c>
      <c r="CS183" s="98" t="str">
        <f>IF(W183="","1",IF(W183="x","0",VLOOKUP(W183,'Risico-matrix'!$K$4:$M$107,3,)))</f>
        <v>1</v>
      </c>
      <c r="CT183" s="98" t="str">
        <f>IF(X183="","1",IF(X183="x","0",VLOOKUP(X183,'Risico-matrix'!$K$4:$M$107,3,)))</f>
        <v>1</v>
      </c>
      <c r="CU183" s="98" t="str">
        <f>IF(Y183="","1",IF(Y183="x","0",VLOOKUP(Y183,'Risico-matrix'!$K$4:$M$107,3,)))</f>
        <v>1</v>
      </c>
      <c r="CV183" s="98" t="str">
        <f>IF(Z183="","1",IF(Z183="x","0",VLOOKUP(Z183,'Risico-matrix'!$K$4:$M$107,3,)))</f>
        <v>1</v>
      </c>
      <c r="CW183" s="98" t="str">
        <f>IF(AA183="","1",IF(AA183="x","0",VLOOKUP(AA183,'Risico-matrix'!$K$4:$M$107,3,)))</f>
        <v>1</v>
      </c>
      <c r="CX183" s="98" t="str">
        <f>IF(AB183="","1",IF(AB183="x","0",VLOOKUP(AB183,'Risico-matrix'!$K$4:$M$107,3,)))</f>
        <v>1</v>
      </c>
      <c r="CY183" s="98" t="str">
        <f>IF(AC183="","1",IF(AC183="x","0",VLOOKUP(AC183,'Risico-matrix'!$K$4:$M$107,3,)))</f>
        <v>1</v>
      </c>
      <c r="CZ183" s="98" t="str">
        <f>IF(AD183="","1",IF(AD183="x","0",VLOOKUP(AD183,'Risico-matrix'!$K$4:$M$107,3,)))</f>
        <v>1</v>
      </c>
      <c r="DA183" s="1">
        <f t="shared" si="40"/>
        <v>8</v>
      </c>
    </row>
    <row r="184" spans="1:105" hidden="1" x14ac:dyDescent="0.25">
      <c r="A184" s="46" t="s">
        <v>1213</v>
      </c>
      <c r="B184" s="47">
        <v>8916</v>
      </c>
      <c r="C184" s="47">
        <v>42237</v>
      </c>
      <c r="D184" s="3" t="s">
        <v>1214</v>
      </c>
      <c r="E184" s="3"/>
      <c r="F184" s="3"/>
      <c r="G184" s="3" t="s">
        <v>862</v>
      </c>
      <c r="H184" s="3"/>
      <c r="I184" s="3"/>
      <c r="J184" s="3"/>
      <c r="K184" s="3"/>
      <c r="L184" s="3"/>
      <c r="M184" s="3"/>
      <c r="N184" s="3"/>
      <c r="O184" s="3" t="s">
        <v>88</v>
      </c>
      <c r="P184" s="3" t="s">
        <v>90</v>
      </c>
      <c r="Q184" s="3">
        <v>0.56000000000000005</v>
      </c>
      <c r="R184" s="3" t="s">
        <v>981</v>
      </c>
      <c r="S184" s="48"/>
      <c r="T184" s="3" t="s">
        <v>1209</v>
      </c>
      <c r="U184" s="3" t="s">
        <v>134</v>
      </c>
      <c r="V184" s="3" t="s">
        <v>638</v>
      </c>
      <c r="W184" s="3" t="s">
        <v>1449</v>
      </c>
      <c r="X184" s="3" t="s">
        <v>1449</v>
      </c>
      <c r="Y184" s="3" t="s">
        <v>1449</v>
      </c>
      <c r="Z184" s="3" t="s">
        <v>1449</v>
      </c>
      <c r="AA184" s="3" t="s">
        <v>1449</v>
      </c>
      <c r="AB184" s="3" t="s">
        <v>1449</v>
      </c>
      <c r="AC184" s="3" t="s">
        <v>1449</v>
      </c>
      <c r="AD184" s="3" t="s">
        <v>1449</v>
      </c>
      <c r="AE184" s="3"/>
      <c r="AF184" s="49" t="s">
        <v>1538</v>
      </c>
      <c r="AG184" s="3">
        <f t="shared" si="41"/>
        <v>8</v>
      </c>
      <c r="AH184" s="3"/>
      <c r="AI184" s="3"/>
      <c r="AJ184" s="3">
        <f t="shared" si="42"/>
        <v>0</v>
      </c>
      <c r="AK184" s="136"/>
      <c r="AL184" s="3" t="s">
        <v>95</v>
      </c>
      <c r="AM184" s="59"/>
      <c r="AN184" s="42"/>
      <c r="AO184" s="3" t="s">
        <v>1627</v>
      </c>
      <c r="AP184" s="44"/>
      <c r="AQ184" s="44"/>
      <c r="AR184" s="49"/>
      <c r="AS184" s="3"/>
      <c r="AT184" s="3"/>
      <c r="AU184" s="3"/>
      <c r="AV184" s="3"/>
      <c r="AW184" s="3"/>
      <c r="AX184" s="3" t="str">
        <f>IF(OR(K184="x",J182="x",L184="x",G184="x",H184="x",M184="x",N184="x"),"x","")</f>
        <v>x</v>
      </c>
      <c r="AY184" s="143" t="str">
        <f>IF(OR(K184="x",J182="x",L184="x",G184="x",H184="x",M184="x",N184="x"),"x","")</f>
        <v>x</v>
      </c>
      <c r="AZ184" s="3" t="str">
        <f>IF(OR(K184="x",J182="x",L184="x",G184="x",H184="x",M184="x"),"x","")</f>
        <v>x</v>
      </c>
      <c r="BA184" s="3" t="str">
        <f>IF(OR(K184="x",J182="x",H184="x"),"x","")</f>
        <v/>
      </c>
      <c r="BB184" s="3" t="str">
        <f t="shared" si="43"/>
        <v/>
      </c>
      <c r="BC184" s="3"/>
      <c r="BD184" s="3"/>
      <c r="BE184" s="182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205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50"/>
      <c r="CQ184" s="98">
        <f>IF(U184="","1",IF(U184="x","0",VLOOKUP(U184,'Risico-matrix'!$K$4:$M$107,3,)))</f>
        <v>0</v>
      </c>
      <c r="CR184" s="98">
        <f>IF(V184="","1",IF(V184="x","0",VLOOKUP(V184,'Risico-matrix'!$K$4:$M$107,3,)))</f>
        <v>0</v>
      </c>
      <c r="CS184" s="98" t="str">
        <f>IF(W184="","1",IF(W184="x","0",VLOOKUP(W184,'Risico-matrix'!$K$4:$M$107,3,)))</f>
        <v>1</v>
      </c>
      <c r="CT184" s="98" t="str">
        <f>IF(X184="","1",IF(X184="x","0",VLOOKUP(X184,'Risico-matrix'!$K$4:$M$107,3,)))</f>
        <v>1</v>
      </c>
      <c r="CU184" s="98" t="str">
        <f>IF(Y184="","1",IF(Y184="x","0",VLOOKUP(Y184,'Risico-matrix'!$K$4:$M$107,3,)))</f>
        <v>1</v>
      </c>
      <c r="CV184" s="98" t="str">
        <f>IF(Z184="","1",IF(Z184="x","0",VLOOKUP(Z184,'Risico-matrix'!$K$4:$M$107,3,)))</f>
        <v>1</v>
      </c>
      <c r="CW184" s="98" t="str">
        <f>IF(AA184="","1",IF(AA184="x","0",VLOOKUP(AA184,'Risico-matrix'!$K$4:$M$107,3,)))</f>
        <v>1</v>
      </c>
      <c r="CX184" s="98" t="str">
        <f>IF(AB184="","1",IF(AB184="x","0",VLOOKUP(AB184,'Risico-matrix'!$K$4:$M$107,3,)))</f>
        <v>1</v>
      </c>
      <c r="CY184" s="98" t="str">
        <f>IF(AC184="","1",IF(AC184="x","0",VLOOKUP(AC184,'Risico-matrix'!$K$4:$M$107,3,)))</f>
        <v>1</v>
      </c>
      <c r="CZ184" s="98" t="str">
        <f>IF(AD184="","1",IF(AD184="x","0",VLOOKUP(AD184,'Risico-matrix'!$K$4:$M$107,3,)))</f>
        <v>1</v>
      </c>
      <c r="DA184" s="1">
        <f t="shared" si="40"/>
        <v>8</v>
      </c>
    </row>
    <row r="185" spans="1:105" hidden="1" x14ac:dyDescent="0.25">
      <c r="A185" s="46" t="s">
        <v>1169</v>
      </c>
      <c r="B185" s="47"/>
      <c r="C185" s="47">
        <v>41000</v>
      </c>
      <c r="D185" s="3" t="s">
        <v>1170</v>
      </c>
      <c r="E185" s="3" t="s">
        <v>862</v>
      </c>
      <c r="F185" s="3"/>
      <c r="G185" s="3"/>
      <c r="H185" s="3"/>
      <c r="I185" s="3"/>
      <c r="J185" s="3"/>
      <c r="K185" s="3"/>
      <c r="L185" s="3"/>
      <c r="M185" s="3"/>
      <c r="N185" s="3"/>
      <c r="O185" s="3" t="s">
        <v>875</v>
      </c>
      <c r="P185" s="3" t="s">
        <v>93</v>
      </c>
      <c r="Q185" s="3">
        <v>0.84299999999999997</v>
      </c>
      <c r="R185" s="3" t="s">
        <v>876</v>
      </c>
      <c r="S185" s="48"/>
      <c r="T185" s="3">
        <v>235</v>
      </c>
      <c r="U185" s="3" t="s">
        <v>1449</v>
      </c>
      <c r="V185" s="3" t="s">
        <v>1449</v>
      </c>
      <c r="W185" s="3" t="s">
        <v>1449</v>
      </c>
      <c r="X185" s="3" t="s">
        <v>1449</v>
      </c>
      <c r="Y185" s="3" t="s">
        <v>1449</v>
      </c>
      <c r="Z185" s="3" t="s">
        <v>1449</v>
      </c>
      <c r="AA185" s="3" t="s">
        <v>1449</v>
      </c>
      <c r="AB185" s="3" t="s">
        <v>1449</v>
      </c>
      <c r="AC185" s="3" t="s">
        <v>1449</v>
      </c>
      <c r="AD185" s="3" t="s">
        <v>1449</v>
      </c>
      <c r="AE185" s="3"/>
      <c r="AF185" s="49"/>
      <c r="AG185" s="3">
        <f t="shared" si="41"/>
        <v>10</v>
      </c>
      <c r="AH185" s="3"/>
      <c r="AI185" s="3"/>
      <c r="AJ185" s="3">
        <f t="shared" si="42"/>
        <v>0</v>
      </c>
      <c r="AK185" s="136"/>
      <c r="AL185" s="3" t="s">
        <v>95</v>
      </c>
      <c r="AM185" s="59"/>
      <c r="AN185" s="42">
        <v>5</v>
      </c>
      <c r="AO185" s="3" t="s">
        <v>1623</v>
      </c>
      <c r="AP185" s="44"/>
      <c r="AQ185" s="44"/>
      <c r="AR185" s="49"/>
      <c r="AS185" s="3"/>
      <c r="AT185" s="3"/>
      <c r="AU185" s="3"/>
      <c r="AV185" s="3"/>
      <c r="AW185" s="3"/>
      <c r="AX185" s="3" t="e">
        <f>IF(OR(K185="x",#REF!="x",L185="x",G185="x",H185="x",M185="x",N185="x"),"x","")</f>
        <v>#REF!</v>
      </c>
      <c r="AY185" s="143" t="e">
        <f>IF(OR(K185="x",#REF!="x",L185="x",G185="x",H185="x",M185="x",N185="x"),"x","")</f>
        <v>#REF!</v>
      </c>
      <c r="AZ185" s="3" t="e">
        <f>IF(OR(K185="x",#REF!="x",L185="x",G185="x",H185="x",M185="x"),"x","")</f>
        <v>#REF!</v>
      </c>
      <c r="BA185" s="3" t="e">
        <f>IF(OR(K185="x",#REF!="x",H185="x"),"x","")</f>
        <v>#REF!</v>
      </c>
      <c r="BB185" s="3" t="str">
        <f t="shared" si="43"/>
        <v/>
      </c>
      <c r="BC185" s="3"/>
      <c r="BD185" s="3"/>
      <c r="BE185" s="182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205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50"/>
      <c r="CQ185" s="98" t="str">
        <f>IF(U185="","1",IF(U185="x","0",VLOOKUP(U185,'Risico-matrix'!$K$4:$M$107,3,)))</f>
        <v>1</v>
      </c>
      <c r="CR185" s="98" t="str">
        <f>IF(V185="","1",IF(V185="x","0",VLOOKUP(V185,'Risico-matrix'!$K$4:$M$107,3,)))</f>
        <v>1</v>
      </c>
      <c r="CS185" s="98" t="str">
        <f>IF(W185="","1",IF(W185="x","0",VLOOKUP(W185,'Risico-matrix'!$K$4:$M$107,3,)))</f>
        <v>1</v>
      </c>
      <c r="CT185" s="98" t="str">
        <f>IF(X185="","1",IF(X185="x","0",VLOOKUP(X185,'Risico-matrix'!$K$4:$M$107,3,)))</f>
        <v>1</v>
      </c>
      <c r="CU185" s="98" t="str">
        <f>IF(Y185="","1",IF(Y185="x","0",VLOOKUP(Y185,'Risico-matrix'!$K$4:$M$107,3,)))</f>
        <v>1</v>
      </c>
      <c r="CV185" s="98" t="str">
        <f>IF(Z185="","1",IF(Z185="x","0",VLOOKUP(Z185,'Risico-matrix'!$K$4:$M$107,3,)))</f>
        <v>1</v>
      </c>
      <c r="CW185" s="98" t="str">
        <f>IF(AA185="","1",IF(AA185="x","0",VLOOKUP(AA185,'Risico-matrix'!$K$4:$M$107,3,)))</f>
        <v>1</v>
      </c>
      <c r="CX185" s="98" t="str">
        <f>IF(AB185="","1",IF(AB185="x","0",VLOOKUP(AB185,'Risico-matrix'!$K$4:$M$107,3,)))</f>
        <v>1</v>
      </c>
      <c r="CY185" s="98" t="str">
        <f>IF(AC185="","1",IF(AC185="x","0",VLOOKUP(AC185,'Risico-matrix'!$K$4:$M$107,3,)))</f>
        <v>1</v>
      </c>
      <c r="CZ185" s="98" t="str">
        <f>IF(AD185="","1",IF(AD185="x","0",VLOOKUP(AD185,'Risico-matrix'!$K$4:$M$107,3,)))</f>
        <v>1</v>
      </c>
      <c r="DA185" s="1">
        <f t="shared" si="40"/>
        <v>10</v>
      </c>
    </row>
    <row r="186" spans="1:105" hidden="1" x14ac:dyDescent="0.25">
      <c r="A186" s="46" t="s">
        <v>1152</v>
      </c>
      <c r="B186" s="47">
        <v>556760</v>
      </c>
      <c r="C186" s="47">
        <v>41990</v>
      </c>
      <c r="D186" s="3" t="s">
        <v>903</v>
      </c>
      <c r="E186" s="3"/>
      <c r="F186" s="3"/>
      <c r="G186" s="3" t="s">
        <v>862</v>
      </c>
      <c r="H186" s="3"/>
      <c r="I186" s="3"/>
      <c r="J186" s="3"/>
      <c r="K186" s="3"/>
      <c r="L186" s="3"/>
      <c r="M186" s="3"/>
      <c r="N186" s="3"/>
      <c r="O186" s="3" t="s">
        <v>88</v>
      </c>
      <c r="P186" s="3" t="s">
        <v>93</v>
      </c>
      <c r="Q186" s="3" t="s">
        <v>863</v>
      </c>
      <c r="R186" s="3" t="s">
        <v>863</v>
      </c>
      <c r="S186" s="48" t="s">
        <v>863</v>
      </c>
      <c r="T186" s="3" t="s">
        <v>863</v>
      </c>
      <c r="U186" s="3" t="s">
        <v>137</v>
      </c>
      <c r="V186" s="3" t="s">
        <v>1449</v>
      </c>
      <c r="W186" s="3" t="s">
        <v>1449</v>
      </c>
      <c r="X186" s="3" t="s">
        <v>1449</v>
      </c>
      <c r="Y186" s="3" t="s">
        <v>1449</v>
      </c>
      <c r="Z186" s="3" t="s">
        <v>1449</v>
      </c>
      <c r="AA186" s="3" t="s">
        <v>1449</v>
      </c>
      <c r="AB186" s="3" t="s">
        <v>1449</v>
      </c>
      <c r="AC186" s="3" t="s">
        <v>1449</v>
      </c>
      <c r="AD186" s="3" t="s">
        <v>1449</v>
      </c>
      <c r="AE186" s="3"/>
      <c r="AF186" s="49" t="s">
        <v>1465</v>
      </c>
      <c r="AG186" s="3">
        <f t="shared" si="41"/>
        <v>9</v>
      </c>
      <c r="AH186" s="3"/>
      <c r="AI186" s="3"/>
      <c r="AJ186" s="3">
        <f t="shared" si="42"/>
        <v>0</v>
      </c>
      <c r="AK186" s="136"/>
      <c r="AL186" s="3"/>
      <c r="AM186" s="59"/>
      <c r="AN186" s="42"/>
      <c r="AO186" s="3" t="s">
        <v>1621</v>
      </c>
      <c r="AP186" s="44"/>
      <c r="AQ186" s="44"/>
      <c r="AR186" s="49" t="s">
        <v>1621</v>
      </c>
      <c r="AS186" s="3"/>
      <c r="AT186" s="3"/>
      <c r="AU186" s="3"/>
      <c r="AV186" s="3"/>
      <c r="AW186" s="3"/>
      <c r="AX186" s="3" t="str">
        <f>IF(OR(K186="x",J183="x",L186="x",G186="x",H186="x",M186="x",N186="x"),"x","")</f>
        <v>x</v>
      </c>
      <c r="AY186" s="143" t="str">
        <f>IF(OR(K186="x",J183="x",L186="x",G186="x",H186="x",M186="x",N186="x"),"x","")</f>
        <v>x</v>
      </c>
      <c r="AZ186" s="3" t="str">
        <f>IF(OR(K186="x",J183="x",L186="x",G186="x",H186="x",M186="x"),"x","")</f>
        <v>x</v>
      </c>
      <c r="BA186" s="3" t="str">
        <f>IF(OR(K186="x",J183="x",H186="x"),"x","")</f>
        <v/>
      </c>
      <c r="BB186" s="3" t="str">
        <f t="shared" si="43"/>
        <v/>
      </c>
      <c r="BC186" s="3"/>
      <c r="BD186" s="3"/>
      <c r="BE186" s="182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205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50"/>
      <c r="CQ186" s="98">
        <f>IF(U186="","1",IF(U186="x","0",VLOOKUP(U186,'Risico-matrix'!$K$4:$M$107,3,)))</f>
        <v>0</v>
      </c>
      <c r="CR186" s="98" t="str">
        <f>IF(V186="","1",IF(V186="x","0",VLOOKUP(V186,'Risico-matrix'!$K$4:$M$107,3,)))</f>
        <v>1</v>
      </c>
      <c r="CS186" s="98" t="str">
        <f>IF(W186="","1",IF(W186="x","0",VLOOKUP(W186,'Risico-matrix'!$K$4:$M$107,3,)))</f>
        <v>1</v>
      </c>
      <c r="CT186" s="98" t="str">
        <f>IF(X186="","1",IF(X186="x","0",VLOOKUP(X186,'Risico-matrix'!$K$4:$M$107,3,)))</f>
        <v>1</v>
      </c>
      <c r="CU186" s="98" t="str">
        <f>IF(Y186="","1",IF(Y186="x","0",VLOOKUP(Y186,'Risico-matrix'!$K$4:$M$107,3,)))</f>
        <v>1</v>
      </c>
      <c r="CV186" s="98" t="str">
        <f>IF(Z186="","1",IF(Z186="x","0",VLOOKUP(Z186,'Risico-matrix'!$K$4:$M$107,3,)))</f>
        <v>1</v>
      </c>
      <c r="CW186" s="98" t="str">
        <f>IF(AA186="","1",IF(AA186="x","0",VLOOKUP(AA186,'Risico-matrix'!$K$4:$M$107,3,)))</f>
        <v>1</v>
      </c>
      <c r="CX186" s="98" t="str">
        <f>IF(AB186="","1",IF(AB186="x","0",VLOOKUP(AB186,'Risico-matrix'!$K$4:$M$107,3,)))</f>
        <v>1</v>
      </c>
      <c r="CY186" s="98" t="str">
        <f>IF(AC186="","1",IF(AC186="x","0",VLOOKUP(AC186,'Risico-matrix'!$K$4:$M$107,3,)))</f>
        <v>1</v>
      </c>
      <c r="CZ186" s="98" t="str">
        <f>IF(AD186="","1",IF(AD186="x","0",VLOOKUP(AD186,'Risico-matrix'!$K$4:$M$107,3,)))</f>
        <v>1</v>
      </c>
      <c r="DA186" s="1">
        <f t="shared" si="40"/>
        <v>9</v>
      </c>
    </row>
    <row r="187" spans="1:105" hidden="1" x14ac:dyDescent="0.25">
      <c r="A187" s="46" t="s">
        <v>1063</v>
      </c>
      <c r="B187" s="47">
        <v>115941</v>
      </c>
      <c r="C187" s="47">
        <v>40673</v>
      </c>
      <c r="D187" s="3" t="s">
        <v>900</v>
      </c>
      <c r="E187" s="3" t="s">
        <v>862</v>
      </c>
      <c r="F187" s="3"/>
      <c r="G187" s="3"/>
      <c r="H187" s="3"/>
      <c r="I187" s="3"/>
      <c r="J187" s="3"/>
      <c r="K187" s="3"/>
      <c r="L187" s="3"/>
      <c r="M187" s="3"/>
      <c r="N187" s="3"/>
      <c r="O187" s="3" t="s">
        <v>875</v>
      </c>
      <c r="P187" s="3" t="s">
        <v>92</v>
      </c>
      <c r="Q187" s="3" t="s">
        <v>1035</v>
      </c>
      <c r="R187" s="3">
        <v>2.9</v>
      </c>
      <c r="S187" s="48" t="s">
        <v>1035</v>
      </c>
      <c r="T187" s="3" t="s">
        <v>1035</v>
      </c>
      <c r="U187" s="3" t="s">
        <v>1449</v>
      </c>
      <c r="V187" s="3" t="s">
        <v>1449</v>
      </c>
      <c r="W187" s="3" t="s">
        <v>1449</v>
      </c>
      <c r="X187" s="3" t="s">
        <v>1449</v>
      </c>
      <c r="Y187" s="3" t="s">
        <v>1449</v>
      </c>
      <c r="Z187" s="3" t="s">
        <v>1449</v>
      </c>
      <c r="AA187" s="3" t="s">
        <v>1449</v>
      </c>
      <c r="AB187" s="3" t="s">
        <v>1449</v>
      </c>
      <c r="AC187" s="3" t="s">
        <v>1449</v>
      </c>
      <c r="AD187" s="3" t="s">
        <v>1449</v>
      </c>
      <c r="AE187" s="3"/>
      <c r="AF187" s="49"/>
      <c r="AG187" s="3">
        <f t="shared" si="41"/>
        <v>10</v>
      </c>
      <c r="AH187" s="3"/>
      <c r="AI187" s="3"/>
      <c r="AJ187" s="3">
        <f t="shared" si="42"/>
        <v>0</v>
      </c>
      <c r="AK187" s="136"/>
      <c r="AL187" s="3" t="s">
        <v>95</v>
      </c>
      <c r="AM187" s="59"/>
      <c r="AN187" s="42"/>
      <c r="AO187" s="3" t="s">
        <v>1621</v>
      </c>
      <c r="AP187" s="44"/>
      <c r="AQ187" s="44"/>
      <c r="AR187" s="49" t="s">
        <v>1621</v>
      </c>
      <c r="AS187" s="3"/>
      <c r="AT187" s="3"/>
      <c r="AU187" s="3"/>
      <c r="AV187" s="3"/>
      <c r="AW187" s="3"/>
      <c r="AX187" s="3" t="str">
        <f>IF(OR(K187="x",J184="x",L187="x",G187="x",H187="x",M187="x",N187="x"),"x","")</f>
        <v/>
      </c>
      <c r="AY187" s="143" t="str">
        <f>IF(OR(K187="x",J184="x",L187="x",G187="x",H187="x",M187="x",N187="x"),"x","")</f>
        <v/>
      </c>
      <c r="AZ187" s="3" t="str">
        <f>IF(OR(K187="x",J184="x",L187="x",G187="x",H187="x",M187="x"),"x","")</f>
        <v/>
      </c>
      <c r="BA187" s="3" t="str">
        <f>IF(OR(K187="x",J184="x",H187="x"),"x","")</f>
        <v/>
      </c>
      <c r="BB187" s="3" t="str">
        <f t="shared" si="43"/>
        <v/>
      </c>
      <c r="BC187" s="3"/>
      <c r="BD187" s="3"/>
      <c r="BE187" s="182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205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50"/>
      <c r="CQ187" s="98" t="str">
        <f>IF(U187="","1",IF(U187="x","0",VLOOKUP(U187,'Risico-matrix'!$K$4:$M$107,3,)))</f>
        <v>1</v>
      </c>
      <c r="CR187" s="98" t="str">
        <f>IF(V187="","1",IF(V187="x","0",VLOOKUP(V187,'Risico-matrix'!$K$4:$M$107,3,)))</f>
        <v>1</v>
      </c>
      <c r="CS187" s="98" t="str">
        <f>IF(W187="","1",IF(W187="x","0",VLOOKUP(W187,'Risico-matrix'!$K$4:$M$107,3,)))</f>
        <v>1</v>
      </c>
      <c r="CT187" s="98" t="str">
        <f>IF(X187="","1",IF(X187="x","0",VLOOKUP(X187,'Risico-matrix'!$K$4:$M$107,3,)))</f>
        <v>1</v>
      </c>
      <c r="CU187" s="98" t="str">
        <f>IF(Y187="","1",IF(Y187="x","0",VLOOKUP(Y187,'Risico-matrix'!$K$4:$M$107,3,)))</f>
        <v>1</v>
      </c>
      <c r="CV187" s="98" t="str">
        <f>IF(Z187="","1",IF(Z187="x","0",VLOOKUP(Z187,'Risico-matrix'!$K$4:$M$107,3,)))</f>
        <v>1</v>
      </c>
      <c r="CW187" s="98" t="str">
        <f>IF(AA187="","1",IF(AA187="x","0",VLOOKUP(AA187,'Risico-matrix'!$K$4:$M$107,3,)))</f>
        <v>1</v>
      </c>
      <c r="CX187" s="98" t="str">
        <f>IF(AB187="","1",IF(AB187="x","0",VLOOKUP(AB187,'Risico-matrix'!$K$4:$M$107,3,)))</f>
        <v>1</v>
      </c>
      <c r="CY187" s="98" t="str">
        <f>IF(AC187="","1",IF(AC187="x","0",VLOOKUP(AC187,'Risico-matrix'!$K$4:$M$107,3,)))</f>
        <v>1</v>
      </c>
      <c r="CZ187" s="98" t="str">
        <f>IF(AD187="","1",IF(AD187="x","0",VLOOKUP(AD187,'Risico-matrix'!$K$4:$M$107,3,)))</f>
        <v>1</v>
      </c>
      <c r="DA187" s="1">
        <f t="shared" si="40"/>
        <v>10</v>
      </c>
    </row>
    <row r="188" spans="1:105" hidden="1" x14ac:dyDescent="0.25">
      <c r="A188" s="46" t="s">
        <v>964</v>
      </c>
      <c r="B188" s="47" t="s">
        <v>965</v>
      </c>
      <c r="C188" s="47">
        <v>42824</v>
      </c>
      <c r="D188" s="3" t="s">
        <v>890</v>
      </c>
      <c r="E188" s="3"/>
      <c r="F188" s="3"/>
      <c r="G188" s="3"/>
      <c r="H188" s="3"/>
      <c r="I188" s="3"/>
      <c r="J188" s="3" t="s">
        <v>862</v>
      </c>
      <c r="K188" s="3"/>
      <c r="L188" s="3"/>
      <c r="M188" s="3"/>
      <c r="N188" s="3"/>
      <c r="O188" s="3" t="s">
        <v>88</v>
      </c>
      <c r="P188" s="3" t="s">
        <v>93</v>
      </c>
      <c r="Q188" s="3">
        <v>1.216</v>
      </c>
      <c r="R188" s="3" t="s">
        <v>966</v>
      </c>
      <c r="S188" s="48" t="s">
        <v>952</v>
      </c>
      <c r="T188" s="3" t="s">
        <v>876</v>
      </c>
      <c r="U188" s="3" t="s">
        <v>153</v>
      </c>
      <c r="V188" s="3" t="s">
        <v>196</v>
      </c>
      <c r="W188" s="3" t="s">
        <v>1449</v>
      </c>
      <c r="X188" s="3" t="s">
        <v>1449</v>
      </c>
      <c r="Y188" s="3" t="s">
        <v>1449</v>
      </c>
      <c r="Z188" s="3" t="s">
        <v>1449</v>
      </c>
      <c r="AA188" s="3" t="s">
        <v>1449</v>
      </c>
      <c r="AB188" s="3" t="s">
        <v>1449</v>
      </c>
      <c r="AC188" s="3" t="s">
        <v>1449</v>
      </c>
      <c r="AD188" s="3" t="s">
        <v>1449</v>
      </c>
      <c r="AE188" s="3"/>
      <c r="AF188" s="49" t="s">
        <v>1460</v>
      </c>
      <c r="AG188" s="3">
        <f t="shared" si="41"/>
        <v>23</v>
      </c>
      <c r="AH188" s="3"/>
      <c r="AI188" s="3"/>
      <c r="AJ188" s="3">
        <f t="shared" si="42"/>
        <v>0</v>
      </c>
      <c r="AK188" s="136"/>
      <c r="AL188" s="3" t="s">
        <v>95</v>
      </c>
      <c r="AM188" s="59"/>
      <c r="AN188" s="42">
        <v>5</v>
      </c>
      <c r="AO188" s="3" t="s">
        <v>1619</v>
      </c>
      <c r="AP188" s="44"/>
      <c r="AQ188" s="44">
        <v>10</v>
      </c>
      <c r="AR188" s="49" t="s">
        <v>1619</v>
      </c>
      <c r="AS188" s="3"/>
      <c r="AT188" s="3"/>
      <c r="AU188" s="3"/>
      <c r="AV188" s="3"/>
      <c r="AW188" s="3"/>
      <c r="AX188" s="3" t="e">
        <f>IF(OR(K188="x",#REF!="x",L188="x",G188="x",H188="x",M188="x",N188="x"),"x","")</f>
        <v>#REF!</v>
      </c>
      <c r="AY188" s="143" t="e">
        <f>IF(OR(K188="x",#REF!="x",L188="x",G188="x",H188="x",M188="x",N188="x"),"x","")</f>
        <v>#REF!</v>
      </c>
      <c r="AZ188" s="3" t="e">
        <f>IF(OR(K188="x",#REF!="x",L188="x",G188="x",H188="x",M188="x"),"x","")</f>
        <v>#REF!</v>
      </c>
      <c r="BA188" s="3" t="e">
        <f>IF(OR(K188="x",#REF!="x",H188="x"),"x","")</f>
        <v>#REF!</v>
      </c>
      <c r="BB188" s="3" t="str">
        <f t="shared" si="43"/>
        <v>x</v>
      </c>
      <c r="BC188" s="3"/>
      <c r="BD188" s="3"/>
      <c r="BE188" s="182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205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50"/>
      <c r="CQ188" s="98">
        <f>IF(U188="","1",IF(U188="x","0",VLOOKUP(U188,'Risico-matrix'!$K$4:$M$107,3,)))</f>
        <v>0</v>
      </c>
      <c r="CR188" s="98">
        <f>IF(V188="","1",IF(V188="x","0",VLOOKUP(V188,'Risico-matrix'!$K$4:$M$107,3,)))</f>
        <v>15</v>
      </c>
      <c r="CS188" s="98" t="str">
        <f>IF(W188="","1",IF(W188="x","0",VLOOKUP(W188,'Risico-matrix'!$K$4:$M$107,3,)))</f>
        <v>1</v>
      </c>
      <c r="CT188" s="98" t="str">
        <f>IF(X188="","1",IF(X188="x","0",VLOOKUP(X188,'Risico-matrix'!$K$4:$M$107,3,)))</f>
        <v>1</v>
      </c>
      <c r="CU188" s="98" t="str">
        <f>IF(Y188="","1",IF(Y188="x","0",VLOOKUP(Y188,'Risico-matrix'!$K$4:$M$107,3,)))</f>
        <v>1</v>
      </c>
      <c r="CV188" s="98" t="str">
        <f>IF(Z188="","1",IF(Z188="x","0",VLOOKUP(Z188,'Risico-matrix'!$K$4:$M$107,3,)))</f>
        <v>1</v>
      </c>
      <c r="CW188" s="98" t="str">
        <f>IF(AA188="","1",IF(AA188="x","0",VLOOKUP(AA188,'Risico-matrix'!$K$4:$M$107,3,)))</f>
        <v>1</v>
      </c>
      <c r="CX188" s="98" t="str">
        <f>IF(AB188="","1",IF(AB188="x","0",VLOOKUP(AB188,'Risico-matrix'!$K$4:$M$107,3,)))</f>
        <v>1</v>
      </c>
      <c r="CY188" s="98" t="str">
        <f>IF(AC188="","1",IF(AC188="x","0",VLOOKUP(AC188,'Risico-matrix'!$K$4:$M$107,3,)))</f>
        <v>1</v>
      </c>
      <c r="CZ188" s="98" t="str">
        <f>IF(AD188="","1",IF(AD188="x","0",VLOOKUP(AD188,'Risico-matrix'!$K$4:$M$107,3,)))</f>
        <v>1</v>
      </c>
      <c r="DA188" s="1">
        <f t="shared" si="40"/>
        <v>23</v>
      </c>
    </row>
    <row r="189" spans="1:105" hidden="1" x14ac:dyDescent="0.25">
      <c r="A189" s="46" t="s">
        <v>1441</v>
      </c>
      <c r="B189" s="47">
        <v>61552</v>
      </c>
      <c r="C189" s="47">
        <v>42103</v>
      </c>
      <c r="D189" s="3" t="s">
        <v>1316</v>
      </c>
      <c r="E189" s="3"/>
      <c r="F189" s="3"/>
      <c r="G189" s="3"/>
      <c r="H189" s="3"/>
      <c r="I189" s="3"/>
      <c r="J189" s="3"/>
      <c r="K189" s="3"/>
      <c r="L189" s="3" t="s">
        <v>862</v>
      </c>
      <c r="M189" s="3"/>
      <c r="N189" s="3"/>
      <c r="O189" s="3" t="s">
        <v>89</v>
      </c>
      <c r="P189" s="3" t="s">
        <v>93</v>
      </c>
      <c r="Q189" s="3">
        <v>1.0529999999999999</v>
      </c>
      <c r="R189" s="3">
        <v>11.3</v>
      </c>
      <c r="S189" s="48"/>
      <c r="T189" s="3" t="s">
        <v>876</v>
      </c>
      <c r="U189" s="3" t="s">
        <v>200</v>
      </c>
      <c r="V189" s="3" t="s">
        <v>1449</v>
      </c>
      <c r="W189" s="3" t="s">
        <v>1449</v>
      </c>
      <c r="X189" s="3" t="s">
        <v>1449</v>
      </c>
      <c r="Y189" s="3" t="s">
        <v>1449</v>
      </c>
      <c r="Z189" s="3" t="s">
        <v>1449</v>
      </c>
      <c r="AA189" s="3" t="s">
        <v>1449</v>
      </c>
      <c r="AB189" s="3" t="s">
        <v>1449</v>
      </c>
      <c r="AC189" s="3" t="s">
        <v>1449</v>
      </c>
      <c r="AD189" s="3" t="s">
        <v>1449</v>
      </c>
      <c r="AE189" s="3"/>
      <c r="AF189" s="49" t="s">
        <v>1603</v>
      </c>
      <c r="AG189" s="3">
        <f t="shared" si="41"/>
        <v>12</v>
      </c>
      <c r="AH189" s="3"/>
      <c r="AI189" s="3"/>
      <c r="AJ189" s="3">
        <f t="shared" si="42"/>
        <v>0</v>
      </c>
      <c r="AK189" s="136"/>
      <c r="AL189" s="3" t="s">
        <v>95</v>
      </c>
      <c r="AM189" s="59"/>
      <c r="AN189" s="42">
        <v>10</v>
      </c>
      <c r="AO189" s="3" t="s">
        <v>1627</v>
      </c>
      <c r="AP189" s="44"/>
      <c r="AQ189" s="44"/>
      <c r="AR189" s="49"/>
      <c r="AS189" s="3"/>
      <c r="AT189" s="3"/>
      <c r="AU189" s="3"/>
      <c r="AV189" s="3"/>
      <c r="AW189" s="3"/>
      <c r="AX189" s="3" t="str">
        <f>IF(OR(K189="x",J185="x",L189="x",G189="x",H189="x",M189="x",N189="x"),"x","")</f>
        <v>x</v>
      </c>
      <c r="AY189" s="143" t="str">
        <f>IF(OR(K189="x",J185="x",L189="x",G189="x",H189="x",M189="x",N189="x"),"x","")</f>
        <v>x</v>
      </c>
      <c r="AZ189" s="3" t="str">
        <f>IF(OR(K189="x",J185="x",L189="x",G189="x",H189="x",M189="x"),"x","")</f>
        <v>x</v>
      </c>
      <c r="BA189" s="3" t="str">
        <f>IF(OR(K189="x",J185="x",H189="x"),"x","")</f>
        <v/>
      </c>
      <c r="BB189" s="3" t="str">
        <f t="shared" si="43"/>
        <v/>
      </c>
      <c r="BC189" s="3"/>
      <c r="BD189" s="3"/>
      <c r="BE189" s="182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205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50"/>
      <c r="CQ189" s="98">
        <f>IF(U189="","1",IF(U189="x","0",VLOOKUP(U189,'Risico-matrix'!$K$4:$M$107,3,)))</f>
        <v>3</v>
      </c>
      <c r="CR189" s="98" t="str">
        <f>IF(V189="","1",IF(V189="x","0",VLOOKUP(V189,'Risico-matrix'!$K$4:$M$107,3,)))</f>
        <v>1</v>
      </c>
      <c r="CS189" s="98" t="str">
        <f>IF(W189="","1",IF(W189="x","0",VLOOKUP(W189,'Risico-matrix'!$K$4:$M$107,3,)))</f>
        <v>1</v>
      </c>
      <c r="CT189" s="98" t="str">
        <f>IF(X189="","1",IF(X189="x","0",VLOOKUP(X189,'Risico-matrix'!$K$4:$M$107,3,)))</f>
        <v>1</v>
      </c>
      <c r="CU189" s="98" t="str">
        <f>IF(Y189="","1",IF(Y189="x","0",VLOOKUP(Y189,'Risico-matrix'!$K$4:$M$107,3,)))</f>
        <v>1</v>
      </c>
      <c r="CV189" s="98" t="str">
        <f>IF(Z189="","1",IF(Z189="x","0",VLOOKUP(Z189,'Risico-matrix'!$K$4:$M$107,3,)))</f>
        <v>1</v>
      </c>
      <c r="CW189" s="98" t="str">
        <f>IF(AA189="","1",IF(AA189="x","0",VLOOKUP(AA189,'Risico-matrix'!$K$4:$M$107,3,)))</f>
        <v>1</v>
      </c>
      <c r="CX189" s="98" t="str">
        <f>IF(AB189="","1",IF(AB189="x","0",VLOOKUP(AB189,'Risico-matrix'!$K$4:$M$107,3,)))</f>
        <v>1</v>
      </c>
      <c r="CY189" s="98" t="str">
        <f>IF(AC189="","1",IF(AC189="x","0",VLOOKUP(AC189,'Risico-matrix'!$K$4:$M$107,3,)))</f>
        <v>1</v>
      </c>
      <c r="CZ189" s="98" t="str">
        <f>IF(AD189="","1",IF(AD189="x","0",VLOOKUP(AD189,'Risico-matrix'!$K$4:$M$107,3,)))</f>
        <v>1</v>
      </c>
      <c r="DA189" s="1">
        <f t="shared" si="40"/>
        <v>12</v>
      </c>
    </row>
    <row r="190" spans="1:105" hidden="1" x14ac:dyDescent="0.25">
      <c r="A190" s="46" t="s">
        <v>1437</v>
      </c>
      <c r="B190" s="47">
        <v>15901</v>
      </c>
      <c r="C190" s="47">
        <v>42094</v>
      </c>
      <c r="D190" s="3" t="s">
        <v>1267</v>
      </c>
      <c r="E190" s="3" t="s">
        <v>862</v>
      </c>
      <c r="F190" s="3"/>
      <c r="G190" s="3"/>
      <c r="H190" s="3"/>
      <c r="I190" s="3"/>
      <c r="J190" s="3"/>
      <c r="K190" s="3"/>
      <c r="L190" s="3"/>
      <c r="M190" s="3"/>
      <c r="N190" s="3"/>
      <c r="O190" s="3" t="s">
        <v>875</v>
      </c>
      <c r="P190" s="3" t="s">
        <v>93</v>
      </c>
      <c r="Q190" s="3">
        <v>1.24</v>
      </c>
      <c r="R190" s="3"/>
      <c r="S190" s="48"/>
      <c r="T190" s="3"/>
      <c r="U190" s="3" t="s">
        <v>1449</v>
      </c>
      <c r="V190" s="3" t="s">
        <v>1449</v>
      </c>
      <c r="W190" s="3" t="s">
        <v>1449</v>
      </c>
      <c r="X190" s="3" t="s">
        <v>1449</v>
      </c>
      <c r="Y190" s="3" t="s">
        <v>1449</v>
      </c>
      <c r="Z190" s="3" t="s">
        <v>1449</v>
      </c>
      <c r="AA190" s="3" t="s">
        <v>1449</v>
      </c>
      <c r="AB190" s="3" t="s">
        <v>1449</v>
      </c>
      <c r="AC190" s="3" t="s">
        <v>1449</v>
      </c>
      <c r="AD190" s="3" t="s">
        <v>1449</v>
      </c>
      <c r="AE190" s="3"/>
      <c r="AF190" s="49"/>
      <c r="AG190" s="3">
        <f t="shared" si="41"/>
        <v>10</v>
      </c>
      <c r="AH190" s="3"/>
      <c r="AI190" s="3"/>
      <c r="AJ190" s="3">
        <f t="shared" si="42"/>
        <v>0</v>
      </c>
      <c r="AK190" s="136"/>
      <c r="AL190" s="3" t="s">
        <v>95</v>
      </c>
      <c r="AM190" s="59"/>
      <c r="AN190" s="42">
        <v>0.02</v>
      </c>
      <c r="AO190" s="3" t="s">
        <v>1627</v>
      </c>
      <c r="AP190" s="44"/>
      <c r="AQ190" s="44"/>
      <c r="AR190" s="49"/>
      <c r="AS190" s="3"/>
      <c r="AT190" s="3"/>
      <c r="AU190" s="3"/>
      <c r="AV190" s="3"/>
      <c r="AW190" s="3"/>
      <c r="AX190" s="3" t="e">
        <f>IF(OR(K190="x",#REF!="x",L190="x",G190="x",H190="x",M190="x",N190="x"),"x","")</f>
        <v>#REF!</v>
      </c>
      <c r="AY190" s="143" t="e">
        <f>IF(OR(K190="x",#REF!="x",L190="x",G190="x",H190="x",M190="x",N190="x"),"x","")</f>
        <v>#REF!</v>
      </c>
      <c r="AZ190" s="3" t="e">
        <f>IF(OR(K190="x",#REF!="x",L190="x",G190="x",H190="x",M190="x"),"x","")</f>
        <v>#REF!</v>
      </c>
      <c r="BA190" s="3" t="e">
        <f>IF(OR(K190="x",#REF!="x",H190="x"),"x","")</f>
        <v>#REF!</v>
      </c>
      <c r="BB190" s="3" t="str">
        <f t="shared" si="43"/>
        <v/>
      </c>
      <c r="BC190" s="3"/>
      <c r="BD190" s="3"/>
      <c r="BE190" s="182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205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50"/>
      <c r="CQ190" s="98" t="str">
        <f>IF(U190="","1",IF(U190="x","0",VLOOKUP(U190,'Risico-matrix'!$K$4:$M$107,3,)))</f>
        <v>1</v>
      </c>
      <c r="CR190" s="98" t="str">
        <f>IF(V190="","1",IF(V190="x","0",VLOOKUP(V190,'Risico-matrix'!$K$4:$M$107,3,)))</f>
        <v>1</v>
      </c>
      <c r="CS190" s="98" t="str">
        <f>IF(W190="","1",IF(W190="x","0",VLOOKUP(W190,'Risico-matrix'!$K$4:$M$107,3,)))</f>
        <v>1</v>
      </c>
      <c r="CT190" s="98" t="str">
        <f>IF(X190="","1",IF(X190="x","0",VLOOKUP(X190,'Risico-matrix'!$K$4:$M$107,3,)))</f>
        <v>1</v>
      </c>
      <c r="CU190" s="98" t="str">
        <f>IF(Y190="","1",IF(Y190="x","0",VLOOKUP(Y190,'Risico-matrix'!$K$4:$M$107,3,)))</f>
        <v>1</v>
      </c>
      <c r="CV190" s="98" t="str">
        <f>IF(Z190="","1",IF(Z190="x","0",VLOOKUP(Z190,'Risico-matrix'!$K$4:$M$107,3,)))</f>
        <v>1</v>
      </c>
      <c r="CW190" s="98" t="str">
        <f>IF(AA190="","1",IF(AA190="x","0",VLOOKUP(AA190,'Risico-matrix'!$K$4:$M$107,3,)))</f>
        <v>1</v>
      </c>
      <c r="CX190" s="98" t="str">
        <f>IF(AB190="","1",IF(AB190="x","0",VLOOKUP(AB190,'Risico-matrix'!$K$4:$M$107,3,)))</f>
        <v>1</v>
      </c>
      <c r="CY190" s="98" t="str">
        <f>IF(AC190="","1",IF(AC190="x","0",VLOOKUP(AC190,'Risico-matrix'!$K$4:$M$107,3,)))</f>
        <v>1</v>
      </c>
      <c r="CZ190" s="98" t="str">
        <f>IF(AD190="","1",IF(AD190="x","0",VLOOKUP(AD190,'Risico-matrix'!$K$4:$M$107,3,)))</f>
        <v>1</v>
      </c>
      <c r="DA190" s="1">
        <f t="shared" si="40"/>
        <v>10</v>
      </c>
    </row>
    <row r="191" spans="1:105" hidden="1" x14ac:dyDescent="0.25">
      <c r="A191" s="46" t="s">
        <v>1064</v>
      </c>
      <c r="B191" s="47">
        <v>105680</v>
      </c>
      <c r="C191" s="47">
        <v>41662</v>
      </c>
      <c r="D191" s="3" t="s">
        <v>900</v>
      </c>
      <c r="E191" s="3"/>
      <c r="F191" s="3"/>
      <c r="G191" s="3"/>
      <c r="H191" s="3"/>
      <c r="I191" s="3"/>
      <c r="J191" s="3"/>
      <c r="K191" s="3"/>
      <c r="L191" s="3" t="s">
        <v>862</v>
      </c>
      <c r="M191" s="3"/>
      <c r="N191" s="3"/>
      <c r="O191" s="3" t="s">
        <v>89</v>
      </c>
      <c r="P191" s="3" t="s">
        <v>92</v>
      </c>
      <c r="Q191" s="3">
        <v>2.1</v>
      </c>
      <c r="R191" s="3" t="s">
        <v>1065</v>
      </c>
      <c r="S191" s="48" t="s">
        <v>1053</v>
      </c>
      <c r="T191" s="3" t="s">
        <v>992</v>
      </c>
      <c r="U191" s="3" t="s">
        <v>191</v>
      </c>
      <c r="V191" s="3" t="s">
        <v>200</v>
      </c>
      <c r="W191" s="3" t="s">
        <v>1449</v>
      </c>
      <c r="X191" s="3" t="s">
        <v>1449</v>
      </c>
      <c r="Y191" s="3" t="s">
        <v>1449</v>
      </c>
      <c r="Z191" s="3" t="s">
        <v>1449</v>
      </c>
      <c r="AA191" s="3" t="s">
        <v>1449</v>
      </c>
      <c r="AB191" s="3" t="s">
        <v>1449</v>
      </c>
      <c r="AC191" s="3" t="s">
        <v>1449</v>
      </c>
      <c r="AD191" s="3" t="s">
        <v>1449</v>
      </c>
      <c r="AE191" s="3"/>
      <c r="AF191" s="49" t="s">
        <v>425</v>
      </c>
      <c r="AG191" s="3">
        <f t="shared" si="41"/>
        <v>18</v>
      </c>
      <c r="AH191" s="3"/>
      <c r="AI191" s="3"/>
      <c r="AJ191" s="3">
        <f t="shared" si="42"/>
        <v>0</v>
      </c>
      <c r="AK191" s="136"/>
      <c r="AL191" s="3" t="s">
        <v>95</v>
      </c>
      <c r="AM191" s="59"/>
      <c r="AN191" s="42"/>
      <c r="AO191" s="3" t="s">
        <v>1621</v>
      </c>
      <c r="AP191" s="44"/>
      <c r="AQ191" s="44"/>
      <c r="AR191" s="49" t="s">
        <v>1621</v>
      </c>
      <c r="AS191" s="3"/>
      <c r="AT191" s="3"/>
      <c r="AU191" s="3"/>
      <c r="AV191" s="3"/>
      <c r="AW191" s="3"/>
      <c r="AX191" s="3" t="str">
        <f t="shared" si="44"/>
        <v>x</v>
      </c>
      <c r="AY191" s="143" t="str">
        <f t="shared" si="45"/>
        <v>x</v>
      </c>
      <c r="AZ191" s="3" t="str">
        <f t="shared" si="46"/>
        <v>x</v>
      </c>
      <c r="BA191" s="3" t="str">
        <f t="shared" si="47"/>
        <v/>
      </c>
      <c r="BB191" s="3" t="str">
        <f t="shared" si="43"/>
        <v/>
      </c>
      <c r="BC191" s="3"/>
      <c r="BD191" s="3"/>
      <c r="BE191" s="182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205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50"/>
      <c r="CQ191" s="98">
        <f>IF(U191="","1",IF(U191="x","0",VLOOKUP(U191,'Risico-matrix'!$K$4:$M$107,3,)))</f>
        <v>7</v>
      </c>
      <c r="CR191" s="98">
        <f>IF(V191="","1",IF(V191="x","0",VLOOKUP(V191,'Risico-matrix'!$K$4:$M$107,3,)))</f>
        <v>3</v>
      </c>
      <c r="CS191" s="98" t="str">
        <f>IF(W191="","1",IF(W191="x","0",VLOOKUP(W191,'Risico-matrix'!$K$4:$M$107,3,)))</f>
        <v>1</v>
      </c>
      <c r="CT191" s="98" t="str">
        <f>IF(X191="","1",IF(X191="x","0",VLOOKUP(X191,'Risico-matrix'!$K$4:$M$107,3,)))</f>
        <v>1</v>
      </c>
      <c r="CU191" s="98" t="str">
        <f>IF(Y191="","1",IF(Y191="x","0",VLOOKUP(Y191,'Risico-matrix'!$K$4:$M$107,3,)))</f>
        <v>1</v>
      </c>
      <c r="CV191" s="98" t="str">
        <f>IF(Z191="","1",IF(Z191="x","0",VLOOKUP(Z191,'Risico-matrix'!$K$4:$M$107,3,)))</f>
        <v>1</v>
      </c>
      <c r="CW191" s="98" t="str">
        <f>IF(AA191="","1",IF(AA191="x","0",VLOOKUP(AA191,'Risico-matrix'!$K$4:$M$107,3,)))</f>
        <v>1</v>
      </c>
      <c r="CX191" s="98" t="str">
        <f>IF(AB191="","1",IF(AB191="x","0",VLOOKUP(AB191,'Risico-matrix'!$K$4:$M$107,3,)))</f>
        <v>1</v>
      </c>
      <c r="CY191" s="98" t="str">
        <f>IF(AC191="","1",IF(AC191="x","0",VLOOKUP(AC191,'Risico-matrix'!$K$4:$M$107,3,)))</f>
        <v>1</v>
      </c>
      <c r="CZ191" s="98" t="str">
        <f>IF(AD191="","1",IF(AD191="x","0",VLOOKUP(AD191,'Risico-matrix'!$K$4:$M$107,3,)))</f>
        <v>1</v>
      </c>
      <c r="DA191" s="1">
        <f t="shared" si="40"/>
        <v>18</v>
      </c>
    </row>
    <row r="192" spans="1:105" hidden="1" x14ac:dyDescent="0.25">
      <c r="A192" s="46" t="s">
        <v>1352</v>
      </c>
      <c r="B192" s="47"/>
      <c r="C192" s="47">
        <v>41848</v>
      </c>
      <c r="D192" s="3" t="s">
        <v>1353</v>
      </c>
      <c r="E192" s="3"/>
      <c r="F192" s="3"/>
      <c r="G192" s="3"/>
      <c r="H192" s="3"/>
      <c r="I192" s="3"/>
      <c r="J192" s="3"/>
      <c r="K192" s="3"/>
      <c r="L192" s="3" t="s">
        <v>862</v>
      </c>
      <c r="M192" s="3"/>
      <c r="N192" s="3"/>
      <c r="O192" s="3" t="s">
        <v>89</v>
      </c>
      <c r="P192" s="3" t="s">
        <v>92</v>
      </c>
      <c r="Q192" s="3">
        <v>1.1000000000000001</v>
      </c>
      <c r="R192" s="3" t="s">
        <v>876</v>
      </c>
      <c r="S192" s="48"/>
      <c r="T192" s="3" t="s">
        <v>891</v>
      </c>
      <c r="U192" s="3" t="s">
        <v>200</v>
      </c>
      <c r="V192" s="3" t="s">
        <v>205</v>
      </c>
      <c r="W192" s="3" t="s">
        <v>1449</v>
      </c>
      <c r="X192" s="3" t="s">
        <v>1449</v>
      </c>
      <c r="Y192" s="3" t="s">
        <v>1449</v>
      </c>
      <c r="Z192" s="3" t="s">
        <v>1449</v>
      </c>
      <c r="AA192" s="3" t="s">
        <v>1449</v>
      </c>
      <c r="AB192" s="3" t="s">
        <v>1449</v>
      </c>
      <c r="AC192" s="3" t="s">
        <v>1449</v>
      </c>
      <c r="AD192" s="3" t="s">
        <v>1449</v>
      </c>
      <c r="AE192" s="3"/>
      <c r="AF192" s="49" t="s">
        <v>1581</v>
      </c>
      <c r="AG192" s="3">
        <f t="shared" si="41"/>
        <v>14</v>
      </c>
      <c r="AH192" s="3"/>
      <c r="AI192" s="3"/>
      <c r="AJ192" s="3">
        <f t="shared" si="42"/>
        <v>0</v>
      </c>
      <c r="AK192" s="136"/>
      <c r="AL192" s="3" t="s">
        <v>95</v>
      </c>
      <c r="AM192" s="59"/>
      <c r="AN192" s="42"/>
      <c r="AO192" s="3" t="s">
        <v>1627</v>
      </c>
      <c r="AP192" s="44"/>
      <c r="AQ192" s="44"/>
      <c r="AR192" s="49"/>
      <c r="AS192" s="3"/>
      <c r="AT192" s="3"/>
      <c r="AU192" s="3"/>
      <c r="AV192" s="3"/>
      <c r="AW192" s="3"/>
      <c r="AX192" s="3" t="str">
        <f t="shared" si="44"/>
        <v>x</v>
      </c>
      <c r="AY192" s="143" t="str">
        <f t="shared" si="45"/>
        <v>x</v>
      </c>
      <c r="AZ192" s="3" t="str">
        <f t="shared" si="46"/>
        <v>x</v>
      </c>
      <c r="BA192" s="3" t="str">
        <f t="shared" si="47"/>
        <v/>
      </c>
      <c r="BB192" s="3" t="str">
        <f t="shared" si="43"/>
        <v/>
      </c>
      <c r="BC192" s="3"/>
      <c r="BD192" s="3"/>
      <c r="BE192" s="182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205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50"/>
      <c r="CQ192" s="98">
        <f>IF(U192="","1",IF(U192="x","0",VLOOKUP(U192,'Risico-matrix'!$K$4:$M$107,3,)))</f>
        <v>3</v>
      </c>
      <c r="CR192" s="98">
        <f>IF(V192="","1",IF(V192="x","0",VLOOKUP(V192,'Risico-matrix'!$K$4:$M$107,3,)))</f>
        <v>3</v>
      </c>
      <c r="CS192" s="98" t="str">
        <f>IF(W192="","1",IF(W192="x","0",VLOOKUP(W192,'Risico-matrix'!$K$4:$M$107,3,)))</f>
        <v>1</v>
      </c>
      <c r="CT192" s="98" t="str">
        <f>IF(X192="","1",IF(X192="x","0",VLOOKUP(X192,'Risico-matrix'!$K$4:$M$107,3,)))</f>
        <v>1</v>
      </c>
      <c r="CU192" s="98" t="str">
        <f>IF(Y192="","1",IF(Y192="x","0",VLOOKUP(Y192,'Risico-matrix'!$K$4:$M$107,3,)))</f>
        <v>1</v>
      </c>
      <c r="CV192" s="98" t="str">
        <f>IF(Z192="","1",IF(Z192="x","0",VLOOKUP(Z192,'Risico-matrix'!$K$4:$M$107,3,)))</f>
        <v>1</v>
      </c>
      <c r="CW192" s="98" t="str">
        <f>IF(AA192="","1",IF(AA192="x","0",VLOOKUP(AA192,'Risico-matrix'!$K$4:$M$107,3,)))</f>
        <v>1</v>
      </c>
      <c r="CX192" s="98" t="str">
        <f>IF(AB192="","1",IF(AB192="x","0",VLOOKUP(AB192,'Risico-matrix'!$K$4:$M$107,3,)))</f>
        <v>1</v>
      </c>
      <c r="CY192" s="98" t="str">
        <f>IF(AC192="","1",IF(AC192="x","0",VLOOKUP(AC192,'Risico-matrix'!$K$4:$M$107,3,)))</f>
        <v>1</v>
      </c>
      <c r="CZ192" s="98" t="str">
        <f>IF(AD192="","1",IF(AD192="x","0",VLOOKUP(AD192,'Risico-matrix'!$K$4:$M$107,3,)))</f>
        <v>1</v>
      </c>
      <c r="DA192" s="1">
        <f t="shared" si="40"/>
        <v>14</v>
      </c>
    </row>
    <row r="193" spans="1:105" hidden="1" x14ac:dyDescent="0.25">
      <c r="A193" s="46" t="s">
        <v>1354</v>
      </c>
      <c r="B193" s="47"/>
      <c r="C193" s="47">
        <v>42214</v>
      </c>
      <c r="D193" s="3" t="s">
        <v>1353</v>
      </c>
      <c r="E193" s="3"/>
      <c r="F193" s="3"/>
      <c r="G193" s="3" t="s">
        <v>862</v>
      </c>
      <c r="H193" s="3"/>
      <c r="I193" s="3"/>
      <c r="J193" s="3" t="s">
        <v>862</v>
      </c>
      <c r="K193" s="3"/>
      <c r="L193" s="3" t="s">
        <v>862</v>
      </c>
      <c r="M193" s="3"/>
      <c r="N193" s="3"/>
      <c r="O193" s="3" t="s">
        <v>88</v>
      </c>
      <c r="P193" s="3" t="s">
        <v>93</v>
      </c>
      <c r="Q193" s="3">
        <v>1.1000000000000001</v>
      </c>
      <c r="R193" s="3" t="s">
        <v>876</v>
      </c>
      <c r="S193" s="48"/>
      <c r="T193" s="3">
        <v>12</v>
      </c>
      <c r="U193" s="3" t="s">
        <v>137</v>
      </c>
      <c r="V193" s="3" t="s">
        <v>197</v>
      </c>
      <c r="W193" s="3" t="s">
        <v>198</v>
      </c>
      <c r="X193" s="3" t="s">
        <v>199</v>
      </c>
      <c r="Y193" s="3" t="s">
        <v>205</v>
      </c>
      <c r="Z193" s="3" t="s">
        <v>265</v>
      </c>
      <c r="AA193" s="3" t="s">
        <v>1449</v>
      </c>
      <c r="AB193" s="3" t="s">
        <v>1449</v>
      </c>
      <c r="AC193" s="3" t="s">
        <v>1449</v>
      </c>
      <c r="AD193" s="3" t="s">
        <v>1449</v>
      </c>
      <c r="AE193" s="3"/>
      <c r="AF193" s="49" t="s">
        <v>1582</v>
      </c>
      <c r="AG193" s="3">
        <f t="shared" si="41"/>
        <v>24</v>
      </c>
      <c r="AH193" s="3"/>
      <c r="AI193" s="3"/>
      <c r="AJ193" s="3">
        <f t="shared" si="42"/>
        <v>0</v>
      </c>
      <c r="AK193" s="136"/>
      <c r="AL193" s="3" t="s">
        <v>95</v>
      </c>
      <c r="AM193" s="59"/>
      <c r="AN193" s="42">
        <v>0.3</v>
      </c>
      <c r="AO193" s="3" t="s">
        <v>1627</v>
      </c>
      <c r="AP193" s="44"/>
      <c r="AQ193" s="44"/>
      <c r="AR193" s="49"/>
      <c r="AS193" s="3"/>
      <c r="AT193" s="3"/>
      <c r="AU193" s="3"/>
      <c r="AV193" s="3"/>
      <c r="AW193" s="3"/>
      <c r="AX193" s="3" t="str">
        <f t="shared" si="44"/>
        <v>x</v>
      </c>
      <c r="AY193" s="143" t="str">
        <f t="shared" si="45"/>
        <v>x</v>
      </c>
      <c r="AZ193" s="3" t="str">
        <f t="shared" si="46"/>
        <v>x</v>
      </c>
      <c r="BA193" s="3" t="str">
        <f t="shared" si="47"/>
        <v>x</v>
      </c>
      <c r="BB193" s="3" t="str">
        <f t="shared" si="43"/>
        <v>x</v>
      </c>
      <c r="BC193" s="3"/>
      <c r="BD193" s="3"/>
      <c r="BE193" s="182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205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50"/>
      <c r="CQ193" s="98">
        <f>IF(U193="","1",IF(U193="x","0",VLOOKUP(U193,'Risico-matrix'!$K$4:$M$107,3,)))</f>
        <v>0</v>
      </c>
      <c r="CR193" s="98">
        <f>IF(V193="","1",IF(V193="x","0",VLOOKUP(V193,'Risico-matrix'!$K$4:$M$107,3,)))</f>
        <v>3</v>
      </c>
      <c r="CS193" s="98">
        <f>IF(W193="","1",IF(W193="x","0",VLOOKUP(W193,'Risico-matrix'!$K$4:$M$107,3,)))</f>
        <v>7</v>
      </c>
      <c r="CT193" s="98">
        <f>IF(X193="","1",IF(X193="x","0",VLOOKUP(X193,'Risico-matrix'!$K$4:$M$107,3,)))</f>
        <v>7</v>
      </c>
      <c r="CU193" s="98">
        <f>IF(Y193="","1",IF(Y193="x","0",VLOOKUP(Y193,'Risico-matrix'!$K$4:$M$107,3,)))</f>
        <v>3</v>
      </c>
      <c r="CV193" s="98">
        <f>IF(Z193="","1",IF(Z193="x","0",VLOOKUP(Z193,'Risico-matrix'!$K$4:$M$107,3,)))</f>
        <v>0</v>
      </c>
      <c r="CW193" s="98" t="str">
        <f>IF(AA193="","1",IF(AA193="x","0",VLOOKUP(AA193,'Risico-matrix'!$K$4:$M$107,3,)))</f>
        <v>1</v>
      </c>
      <c r="CX193" s="98" t="str">
        <f>IF(AB193="","1",IF(AB193="x","0",VLOOKUP(AB193,'Risico-matrix'!$K$4:$M$107,3,)))</f>
        <v>1</v>
      </c>
      <c r="CY193" s="98" t="str">
        <f>IF(AC193="","1",IF(AC193="x","0",VLOOKUP(AC193,'Risico-matrix'!$K$4:$M$107,3,)))</f>
        <v>1</v>
      </c>
      <c r="CZ193" s="98" t="str">
        <f>IF(AD193="","1",IF(AD193="x","0",VLOOKUP(AD193,'Risico-matrix'!$K$4:$M$107,3,)))</f>
        <v>1</v>
      </c>
      <c r="DA193" s="1">
        <f t="shared" si="40"/>
        <v>24</v>
      </c>
    </row>
    <row r="194" spans="1:105" hidden="1" x14ac:dyDescent="0.25">
      <c r="A194" s="46" t="s">
        <v>1355</v>
      </c>
      <c r="B194" s="47"/>
      <c r="C194" s="47">
        <v>41857</v>
      </c>
      <c r="D194" s="3" t="s">
        <v>1353</v>
      </c>
      <c r="E194" s="3"/>
      <c r="F194" s="3"/>
      <c r="G194" s="3"/>
      <c r="H194" s="3"/>
      <c r="I194" s="3"/>
      <c r="J194" s="3"/>
      <c r="K194" s="3"/>
      <c r="L194" s="3" t="s">
        <v>862</v>
      </c>
      <c r="M194" s="3"/>
      <c r="N194" s="3"/>
      <c r="O194" s="3" t="s">
        <v>89</v>
      </c>
      <c r="P194" s="3" t="s">
        <v>1356</v>
      </c>
      <c r="Q194" s="3">
        <v>2.25</v>
      </c>
      <c r="R194" s="3" t="s">
        <v>876</v>
      </c>
      <c r="S194" s="48"/>
      <c r="T194" s="3" t="s">
        <v>891</v>
      </c>
      <c r="U194" s="3" t="s">
        <v>197</v>
      </c>
      <c r="V194" s="3" t="s">
        <v>198</v>
      </c>
      <c r="W194" s="3" t="s">
        <v>200</v>
      </c>
      <c r="X194" s="3" t="s">
        <v>265</v>
      </c>
      <c r="Y194" s="3" t="s">
        <v>1449</v>
      </c>
      <c r="Z194" s="3" t="s">
        <v>1449</v>
      </c>
      <c r="AA194" s="3" t="s">
        <v>1449</v>
      </c>
      <c r="AB194" s="3" t="s">
        <v>1449</v>
      </c>
      <c r="AC194" s="3" t="s">
        <v>1449</v>
      </c>
      <c r="AD194" s="3" t="s">
        <v>1449</v>
      </c>
      <c r="AE194" s="3"/>
      <c r="AF194" s="49" t="s">
        <v>1583</v>
      </c>
      <c r="AG194" s="3">
        <f t="shared" si="41"/>
        <v>19</v>
      </c>
      <c r="AH194" s="3"/>
      <c r="AI194" s="3"/>
      <c r="AJ194" s="3">
        <f t="shared" si="42"/>
        <v>0</v>
      </c>
      <c r="AK194" s="136"/>
      <c r="AL194" s="3" t="s">
        <v>95</v>
      </c>
      <c r="AM194" s="59"/>
      <c r="AN194" s="42"/>
      <c r="AO194" s="3" t="s">
        <v>1627</v>
      </c>
      <c r="AP194" s="44"/>
      <c r="AQ194" s="44"/>
      <c r="AR194" s="49"/>
      <c r="AS194" s="3"/>
      <c r="AT194" s="3"/>
      <c r="AU194" s="3"/>
      <c r="AV194" s="3"/>
      <c r="AW194" s="3"/>
      <c r="AX194" s="3" t="str">
        <f t="shared" si="44"/>
        <v>x</v>
      </c>
      <c r="AY194" s="143" t="str">
        <f t="shared" si="45"/>
        <v>x</v>
      </c>
      <c r="AZ194" s="3" t="str">
        <f t="shared" si="46"/>
        <v>x</v>
      </c>
      <c r="BA194" s="3" t="str">
        <f t="shared" si="47"/>
        <v/>
      </c>
      <c r="BB194" s="3" t="str">
        <f t="shared" si="43"/>
        <v/>
      </c>
      <c r="BC194" s="3"/>
      <c r="BD194" s="3"/>
      <c r="BE194" s="182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205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50"/>
      <c r="CQ194" s="98">
        <f>IF(U194="","1",IF(U194="x","0",VLOOKUP(U194,'Risico-matrix'!$K$4:$M$107,3,)))</f>
        <v>3</v>
      </c>
      <c r="CR194" s="98">
        <f>IF(V194="","1",IF(V194="x","0",VLOOKUP(V194,'Risico-matrix'!$K$4:$M$107,3,)))</f>
        <v>7</v>
      </c>
      <c r="CS194" s="98">
        <f>IF(W194="","1",IF(W194="x","0",VLOOKUP(W194,'Risico-matrix'!$K$4:$M$107,3,)))</f>
        <v>3</v>
      </c>
      <c r="CT194" s="98">
        <f>IF(X194="","1",IF(X194="x","0",VLOOKUP(X194,'Risico-matrix'!$K$4:$M$107,3,)))</f>
        <v>0</v>
      </c>
      <c r="CU194" s="98" t="str">
        <f>IF(Y194="","1",IF(Y194="x","0",VLOOKUP(Y194,'Risico-matrix'!$K$4:$M$107,3,)))</f>
        <v>1</v>
      </c>
      <c r="CV194" s="98" t="str">
        <f>IF(Z194="","1",IF(Z194="x","0",VLOOKUP(Z194,'Risico-matrix'!$K$4:$M$107,3,)))</f>
        <v>1</v>
      </c>
      <c r="CW194" s="98" t="str">
        <f>IF(AA194="","1",IF(AA194="x","0",VLOOKUP(AA194,'Risico-matrix'!$K$4:$M$107,3,)))</f>
        <v>1</v>
      </c>
      <c r="CX194" s="98" t="str">
        <f>IF(AB194="","1",IF(AB194="x","0",VLOOKUP(AB194,'Risico-matrix'!$K$4:$M$107,3,)))</f>
        <v>1</v>
      </c>
      <c r="CY194" s="98" t="str">
        <f>IF(AC194="","1",IF(AC194="x","0",VLOOKUP(AC194,'Risico-matrix'!$K$4:$M$107,3,)))</f>
        <v>1</v>
      </c>
      <c r="CZ194" s="98" t="str">
        <f>IF(AD194="","1",IF(AD194="x","0",VLOOKUP(AD194,'Risico-matrix'!$K$4:$M$107,3,)))</f>
        <v>1</v>
      </c>
      <c r="DA194" s="1">
        <f t="shared" si="40"/>
        <v>19</v>
      </c>
    </row>
    <row r="195" spans="1:105" hidden="1" x14ac:dyDescent="0.25">
      <c r="A195" s="46" t="s">
        <v>1357</v>
      </c>
      <c r="B195" s="47"/>
      <c r="C195" s="47">
        <v>41669</v>
      </c>
      <c r="D195" s="3" t="s">
        <v>1353</v>
      </c>
      <c r="E195" s="3"/>
      <c r="F195" s="3"/>
      <c r="G195" s="3"/>
      <c r="H195" s="3"/>
      <c r="I195" s="3"/>
      <c r="J195" s="3"/>
      <c r="K195" s="3"/>
      <c r="L195" s="3" t="s">
        <v>862</v>
      </c>
      <c r="M195" s="3"/>
      <c r="N195" s="3"/>
      <c r="O195" s="3" t="s">
        <v>89</v>
      </c>
      <c r="P195" s="3" t="s">
        <v>93</v>
      </c>
      <c r="Q195" s="3">
        <v>1.08</v>
      </c>
      <c r="R195" s="3" t="s">
        <v>1358</v>
      </c>
      <c r="S195" s="48"/>
      <c r="T195" s="3" t="s">
        <v>891</v>
      </c>
      <c r="U195" s="3" t="s">
        <v>200</v>
      </c>
      <c r="V195" s="3" t="s">
        <v>205</v>
      </c>
      <c r="W195" s="3" t="s">
        <v>265</v>
      </c>
      <c r="X195" s="3" t="s">
        <v>1449</v>
      </c>
      <c r="Y195" s="3" t="s">
        <v>1449</v>
      </c>
      <c r="Z195" s="3" t="s">
        <v>1449</v>
      </c>
      <c r="AA195" s="3" t="s">
        <v>1449</v>
      </c>
      <c r="AB195" s="3" t="s">
        <v>1449</v>
      </c>
      <c r="AC195" s="3" t="s">
        <v>1449</v>
      </c>
      <c r="AD195" s="3" t="s">
        <v>1449</v>
      </c>
      <c r="AE195" s="3"/>
      <c r="AF195" s="49" t="s">
        <v>1584</v>
      </c>
      <c r="AG195" s="3">
        <f t="shared" si="41"/>
        <v>13</v>
      </c>
      <c r="AH195" s="3"/>
      <c r="AI195" s="3"/>
      <c r="AJ195" s="3">
        <f t="shared" si="42"/>
        <v>0</v>
      </c>
      <c r="AK195" s="136"/>
      <c r="AL195" s="3" t="s">
        <v>95</v>
      </c>
      <c r="AM195" s="59"/>
      <c r="AN195" s="42">
        <v>0.05</v>
      </c>
      <c r="AO195" s="3" t="s">
        <v>1627</v>
      </c>
      <c r="AP195" s="44"/>
      <c r="AQ195" s="44"/>
      <c r="AR195" s="49"/>
      <c r="AS195" s="3"/>
      <c r="AT195" s="3"/>
      <c r="AU195" s="3"/>
      <c r="AV195" s="3"/>
      <c r="AW195" s="3"/>
      <c r="AX195" s="3" t="str">
        <f t="shared" si="44"/>
        <v>x</v>
      </c>
      <c r="AY195" s="143" t="str">
        <f t="shared" si="45"/>
        <v>x</v>
      </c>
      <c r="AZ195" s="3" t="str">
        <f t="shared" si="46"/>
        <v>x</v>
      </c>
      <c r="BA195" s="3" t="str">
        <f t="shared" si="47"/>
        <v/>
      </c>
      <c r="BB195" s="3" t="str">
        <f t="shared" si="43"/>
        <v/>
      </c>
      <c r="BC195" s="3"/>
      <c r="BD195" s="3"/>
      <c r="BE195" s="182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205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50"/>
      <c r="CQ195" s="98">
        <f>IF(U195="","1",IF(U195="x","0",VLOOKUP(U195,'Risico-matrix'!$K$4:$M$107,3,)))</f>
        <v>3</v>
      </c>
      <c r="CR195" s="98">
        <f>IF(V195="","1",IF(V195="x","0",VLOOKUP(V195,'Risico-matrix'!$K$4:$M$107,3,)))</f>
        <v>3</v>
      </c>
      <c r="CS195" s="98">
        <f>IF(W195="","1",IF(W195="x","0",VLOOKUP(W195,'Risico-matrix'!$K$4:$M$107,3,)))</f>
        <v>0</v>
      </c>
      <c r="CT195" s="98" t="str">
        <f>IF(X195="","1",IF(X195="x","0",VLOOKUP(X195,'Risico-matrix'!$K$4:$M$107,3,)))</f>
        <v>1</v>
      </c>
      <c r="CU195" s="98" t="str">
        <f>IF(Y195="","1",IF(Y195="x","0",VLOOKUP(Y195,'Risico-matrix'!$K$4:$M$107,3,)))</f>
        <v>1</v>
      </c>
      <c r="CV195" s="98" t="str">
        <f>IF(Z195="","1",IF(Z195="x","0",VLOOKUP(Z195,'Risico-matrix'!$K$4:$M$107,3,)))</f>
        <v>1</v>
      </c>
      <c r="CW195" s="98" t="str">
        <f>IF(AA195="","1",IF(AA195="x","0",VLOOKUP(AA195,'Risico-matrix'!$K$4:$M$107,3,)))</f>
        <v>1</v>
      </c>
      <c r="CX195" s="98" t="str">
        <f>IF(AB195="","1",IF(AB195="x","0",VLOOKUP(AB195,'Risico-matrix'!$K$4:$M$107,3,)))</f>
        <v>1</v>
      </c>
      <c r="CY195" s="98" t="str">
        <f>IF(AC195="","1",IF(AC195="x","0",VLOOKUP(AC195,'Risico-matrix'!$K$4:$M$107,3,)))</f>
        <v>1</v>
      </c>
      <c r="CZ195" s="98" t="str">
        <f>IF(AD195="","1",IF(AD195="x","0",VLOOKUP(AD195,'Risico-matrix'!$K$4:$M$107,3,)))</f>
        <v>1</v>
      </c>
      <c r="DA195" s="1">
        <f t="shared" si="40"/>
        <v>13</v>
      </c>
    </row>
    <row r="196" spans="1:105" hidden="1" x14ac:dyDescent="0.25">
      <c r="A196" s="46" t="s">
        <v>1359</v>
      </c>
      <c r="B196" s="47"/>
      <c r="C196" s="47">
        <v>41821</v>
      </c>
      <c r="D196" s="3" t="s">
        <v>1353</v>
      </c>
      <c r="E196" s="3"/>
      <c r="F196" s="3"/>
      <c r="G196" s="3"/>
      <c r="H196" s="3"/>
      <c r="I196" s="3"/>
      <c r="J196" s="3"/>
      <c r="K196" s="3"/>
      <c r="L196" s="3" t="s">
        <v>862</v>
      </c>
      <c r="M196" s="3" t="s">
        <v>862</v>
      </c>
      <c r="N196" s="3"/>
      <c r="O196" s="3" t="s">
        <v>89</v>
      </c>
      <c r="P196" s="3" t="s">
        <v>1356</v>
      </c>
      <c r="Q196" s="3">
        <v>1.5</v>
      </c>
      <c r="R196" s="3" t="s">
        <v>876</v>
      </c>
      <c r="S196" s="48"/>
      <c r="T196" s="3" t="s">
        <v>1360</v>
      </c>
      <c r="U196" s="3" t="s">
        <v>198</v>
      </c>
      <c r="V196" s="3" t="s">
        <v>200</v>
      </c>
      <c r="W196" s="3" t="s">
        <v>210</v>
      </c>
      <c r="X196" s="3" t="s">
        <v>1449</v>
      </c>
      <c r="Y196" s="3" t="s">
        <v>1449</v>
      </c>
      <c r="Z196" s="3" t="s">
        <v>1449</v>
      </c>
      <c r="AA196" s="3" t="s">
        <v>1449</v>
      </c>
      <c r="AB196" s="3" t="s">
        <v>1449</v>
      </c>
      <c r="AC196" s="3" t="s">
        <v>1449</v>
      </c>
      <c r="AD196" s="3" t="s">
        <v>1449</v>
      </c>
      <c r="AE196" s="3"/>
      <c r="AF196" s="49" t="s">
        <v>1585</v>
      </c>
      <c r="AG196" s="3">
        <f t="shared" si="41"/>
        <v>24</v>
      </c>
      <c r="AH196" s="3"/>
      <c r="AI196" s="3"/>
      <c r="AJ196" s="3">
        <f t="shared" si="42"/>
        <v>0</v>
      </c>
      <c r="AK196" s="136"/>
      <c r="AL196" s="3" t="s">
        <v>95</v>
      </c>
      <c r="AM196" s="59"/>
      <c r="AN196" s="42"/>
      <c r="AO196" s="3" t="s">
        <v>1627</v>
      </c>
      <c r="AP196" s="44"/>
      <c r="AQ196" s="44"/>
      <c r="AR196" s="49"/>
      <c r="AS196" s="3"/>
      <c r="AT196" s="3"/>
      <c r="AU196" s="3"/>
      <c r="AV196" s="3"/>
      <c r="AW196" s="3"/>
      <c r="AX196" s="3" t="str">
        <f t="shared" si="44"/>
        <v>x</v>
      </c>
      <c r="AY196" s="143" t="str">
        <f t="shared" si="45"/>
        <v>x</v>
      </c>
      <c r="AZ196" s="3" t="str">
        <f t="shared" si="46"/>
        <v>x</v>
      </c>
      <c r="BA196" s="3" t="str">
        <f t="shared" si="47"/>
        <v/>
      </c>
      <c r="BB196" s="3" t="str">
        <f t="shared" si="43"/>
        <v/>
      </c>
      <c r="BC196" s="3"/>
      <c r="BD196" s="3"/>
      <c r="BE196" s="182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205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50"/>
      <c r="CQ196" s="98">
        <f>IF(U196="","1",IF(U196="x","0",VLOOKUP(U196,'Risico-matrix'!$K$4:$M$107,3,)))</f>
        <v>7</v>
      </c>
      <c r="CR196" s="98">
        <f>IF(V196="","1",IF(V196="x","0",VLOOKUP(V196,'Risico-matrix'!$K$4:$M$107,3,)))</f>
        <v>3</v>
      </c>
      <c r="CS196" s="98">
        <f>IF(W196="","1",IF(W196="x","0",VLOOKUP(W196,'Risico-matrix'!$K$4:$M$107,3,)))</f>
        <v>7</v>
      </c>
      <c r="CT196" s="98" t="str">
        <f>IF(X196="","1",IF(X196="x","0",VLOOKUP(X196,'Risico-matrix'!$K$4:$M$107,3,)))</f>
        <v>1</v>
      </c>
      <c r="CU196" s="98" t="str">
        <f>IF(Y196="","1",IF(Y196="x","0",VLOOKUP(Y196,'Risico-matrix'!$K$4:$M$107,3,)))</f>
        <v>1</v>
      </c>
      <c r="CV196" s="98" t="str">
        <f>IF(Z196="","1",IF(Z196="x","0",VLOOKUP(Z196,'Risico-matrix'!$K$4:$M$107,3,)))</f>
        <v>1</v>
      </c>
      <c r="CW196" s="98" t="str">
        <f>IF(AA196="","1",IF(AA196="x","0",VLOOKUP(AA196,'Risico-matrix'!$K$4:$M$107,3,)))</f>
        <v>1</v>
      </c>
      <c r="CX196" s="98" t="str">
        <f>IF(AB196="","1",IF(AB196="x","0",VLOOKUP(AB196,'Risico-matrix'!$K$4:$M$107,3,)))</f>
        <v>1</v>
      </c>
      <c r="CY196" s="98" t="str">
        <f>IF(AC196="","1",IF(AC196="x","0",VLOOKUP(AC196,'Risico-matrix'!$K$4:$M$107,3,)))</f>
        <v>1</v>
      </c>
      <c r="CZ196" s="98" t="str">
        <f>IF(AD196="","1",IF(AD196="x","0",VLOOKUP(AD196,'Risico-matrix'!$K$4:$M$107,3,)))</f>
        <v>1</v>
      </c>
      <c r="DA196" s="1">
        <f t="shared" si="40"/>
        <v>24</v>
      </c>
    </row>
    <row r="197" spans="1:105" hidden="1" x14ac:dyDescent="0.25">
      <c r="A197" s="46" t="s">
        <v>1361</v>
      </c>
      <c r="B197" s="47"/>
      <c r="C197" s="47">
        <v>41981</v>
      </c>
      <c r="D197" s="3" t="s">
        <v>1353</v>
      </c>
      <c r="E197" s="3"/>
      <c r="F197" s="3"/>
      <c r="G197" s="3"/>
      <c r="H197" s="3"/>
      <c r="I197" s="3"/>
      <c r="J197" s="3"/>
      <c r="K197" s="3"/>
      <c r="L197" s="3" t="s">
        <v>862</v>
      </c>
      <c r="M197" s="3"/>
      <c r="N197" s="3"/>
      <c r="O197" s="3" t="s">
        <v>89</v>
      </c>
      <c r="P197" s="3" t="s">
        <v>1356</v>
      </c>
      <c r="Q197" s="3">
        <v>1.1499999999999999</v>
      </c>
      <c r="R197" s="3" t="s">
        <v>876</v>
      </c>
      <c r="S197" s="48"/>
      <c r="T197" s="3" t="s">
        <v>1362</v>
      </c>
      <c r="U197" s="3" t="s">
        <v>198</v>
      </c>
      <c r="V197" s="3" t="s">
        <v>265</v>
      </c>
      <c r="W197" s="3" t="s">
        <v>1449</v>
      </c>
      <c r="X197" s="3" t="s">
        <v>1449</v>
      </c>
      <c r="Y197" s="3" t="s">
        <v>1449</v>
      </c>
      <c r="Z197" s="3" t="s">
        <v>1449</v>
      </c>
      <c r="AA197" s="3" t="s">
        <v>1449</v>
      </c>
      <c r="AB197" s="3" t="s">
        <v>1449</v>
      </c>
      <c r="AC197" s="3" t="s">
        <v>1449</v>
      </c>
      <c r="AD197" s="3" t="s">
        <v>1449</v>
      </c>
      <c r="AE197" s="3"/>
      <c r="AF197" s="49" t="s">
        <v>1586</v>
      </c>
      <c r="AG197" s="3">
        <f t="shared" si="41"/>
        <v>15</v>
      </c>
      <c r="AH197" s="3"/>
      <c r="AI197" s="3"/>
      <c r="AJ197" s="3">
        <f t="shared" si="42"/>
        <v>0</v>
      </c>
      <c r="AK197" s="136"/>
      <c r="AL197" s="3" t="s">
        <v>95</v>
      </c>
      <c r="AM197" s="59"/>
      <c r="AN197" s="42">
        <v>0.05</v>
      </c>
      <c r="AO197" s="3" t="s">
        <v>1627</v>
      </c>
      <c r="AP197" s="44"/>
      <c r="AQ197" s="44"/>
      <c r="AR197" s="49"/>
      <c r="AS197" s="3"/>
      <c r="AT197" s="3"/>
      <c r="AU197" s="3"/>
      <c r="AV197" s="3"/>
      <c r="AW197" s="3"/>
      <c r="AX197" s="3" t="str">
        <f t="shared" si="44"/>
        <v>x</v>
      </c>
      <c r="AY197" s="143" t="str">
        <f t="shared" si="45"/>
        <v>x</v>
      </c>
      <c r="AZ197" s="3" t="str">
        <f t="shared" si="46"/>
        <v>x</v>
      </c>
      <c r="BA197" s="3" t="str">
        <f t="shared" si="47"/>
        <v/>
      </c>
      <c r="BB197" s="3" t="str">
        <f t="shared" si="43"/>
        <v/>
      </c>
      <c r="BC197" s="3"/>
      <c r="BD197" s="3"/>
      <c r="BE197" s="182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205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50"/>
      <c r="CQ197" s="98">
        <f>IF(U197="","1",IF(U197="x","0",VLOOKUP(U197,'Risico-matrix'!$K$4:$M$107,3,)))</f>
        <v>7</v>
      </c>
      <c r="CR197" s="98">
        <f>IF(V197="","1",IF(V197="x","0",VLOOKUP(V197,'Risico-matrix'!$K$4:$M$107,3,)))</f>
        <v>0</v>
      </c>
      <c r="CS197" s="98" t="str">
        <f>IF(W197="","1",IF(W197="x","0",VLOOKUP(W197,'Risico-matrix'!$K$4:$M$107,3,)))</f>
        <v>1</v>
      </c>
      <c r="CT197" s="98" t="str">
        <f>IF(X197="","1",IF(X197="x","0",VLOOKUP(X197,'Risico-matrix'!$K$4:$M$107,3,)))</f>
        <v>1</v>
      </c>
      <c r="CU197" s="98" t="str">
        <f>IF(Y197="","1",IF(Y197="x","0",VLOOKUP(Y197,'Risico-matrix'!$K$4:$M$107,3,)))</f>
        <v>1</v>
      </c>
      <c r="CV197" s="98" t="str">
        <f>IF(Z197="","1",IF(Z197="x","0",VLOOKUP(Z197,'Risico-matrix'!$K$4:$M$107,3,)))</f>
        <v>1</v>
      </c>
      <c r="CW197" s="98" t="str">
        <f>IF(AA197="","1",IF(AA197="x","0",VLOOKUP(AA197,'Risico-matrix'!$K$4:$M$107,3,)))</f>
        <v>1</v>
      </c>
      <c r="CX197" s="98" t="str">
        <f>IF(AB197="","1",IF(AB197="x","0",VLOOKUP(AB197,'Risico-matrix'!$K$4:$M$107,3,)))</f>
        <v>1</v>
      </c>
      <c r="CY197" s="98" t="str">
        <f>IF(AC197="","1",IF(AC197="x","0",VLOOKUP(AC197,'Risico-matrix'!$K$4:$M$107,3,)))</f>
        <v>1</v>
      </c>
      <c r="CZ197" s="98" t="str">
        <f>IF(AD197="","1",IF(AD197="x","0",VLOOKUP(AD197,'Risico-matrix'!$K$4:$M$107,3,)))</f>
        <v>1</v>
      </c>
      <c r="DA197" s="1">
        <f t="shared" si="40"/>
        <v>15</v>
      </c>
    </row>
    <row r="198" spans="1:105" hidden="1" x14ac:dyDescent="0.25">
      <c r="A198" s="46" t="s">
        <v>1363</v>
      </c>
      <c r="B198" s="47"/>
      <c r="C198" s="47">
        <v>41761</v>
      </c>
      <c r="D198" s="3" t="s">
        <v>1353</v>
      </c>
      <c r="E198" s="3"/>
      <c r="F198" s="3"/>
      <c r="G198" s="3"/>
      <c r="H198" s="3"/>
      <c r="I198" s="3"/>
      <c r="J198" s="3"/>
      <c r="K198" s="3"/>
      <c r="L198" s="3" t="s">
        <v>862</v>
      </c>
      <c r="M198" s="3"/>
      <c r="N198" s="3"/>
      <c r="O198" s="3" t="s">
        <v>89</v>
      </c>
      <c r="P198" s="3" t="s">
        <v>1356</v>
      </c>
      <c r="Q198" s="3">
        <v>1.2</v>
      </c>
      <c r="R198" s="3" t="s">
        <v>1358</v>
      </c>
      <c r="S198" s="48"/>
      <c r="T198" s="3" t="s">
        <v>876</v>
      </c>
      <c r="U198" s="3" t="s">
        <v>198</v>
      </c>
      <c r="V198" s="3" t="s">
        <v>1449</v>
      </c>
      <c r="W198" s="3" t="s">
        <v>1449</v>
      </c>
      <c r="X198" s="3" t="s">
        <v>1449</v>
      </c>
      <c r="Y198" s="3" t="s">
        <v>1449</v>
      </c>
      <c r="Z198" s="3" t="s">
        <v>1449</v>
      </c>
      <c r="AA198" s="3" t="s">
        <v>1449</v>
      </c>
      <c r="AB198" s="3" t="s">
        <v>1449</v>
      </c>
      <c r="AC198" s="3" t="s">
        <v>1449</v>
      </c>
      <c r="AD198" s="3" t="s">
        <v>1449</v>
      </c>
      <c r="AE198" s="3"/>
      <c r="AF198" s="49" t="s">
        <v>1587</v>
      </c>
      <c r="AG198" s="3">
        <f t="shared" si="41"/>
        <v>16</v>
      </c>
      <c r="AH198" s="3"/>
      <c r="AI198" s="3"/>
      <c r="AJ198" s="3">
        <f t="shared" si="42"/>
        <v>0</v>
      </c>
      <c r="AK198" s="136"/>
      <c r="AL198" s="3" t="s">
        <v>95</v>
      </c>
      <c r="AM198" s="59"/>
      <c r="AN198" s="42">
        <v>0.05</v>
      </c>
      <c r="AO198" s="3" t="s">
        <v>1627</v>
      </c>
      <c r="AP198" s="44"/>
      <c r="AQ198" s="44"/>
      <c r="AR198" s="49"/>
      <c r="AS198" s="3"/>
      <c r="AT198" s="3"/>
      <c r="AU198" s="3"/>
      <c r="AV198" s="3"/>
      <c r="AW198" s="3"/>
      <c r="AX198" s="3" t="str">
        <f t="shared" si="44"/>
        <v>x</v>
      </c>
      <c r="AY198" s="143" t="str">
        <f t="shared" si="45"/>
        <v>x</v>
      </c>
      <c r="AZ198" s="3" t="str">
        <f t="shared" si="46"/>
        <v>x</v>
      </c>
      <c r="BA198" s="3" t="str">
        <f t="shared" si="47"/>
        <v>x</v>
      </c>
      <c r="BB198" s="3" t="str">
        <f t="shared" si="43"/>
        <v/>
      </c>
      <c r="BC198" s="3"/>
      <c r="BD198" s="3"/>
      <c r="BE198" s="182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205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50"/>
      <c r="CQ198" s="98">
        <f>IF(U198="","1",IF(U198="x","0",VLOOKUP(U198,'Risico-matrix'!$K$4:$M$107,3,)))</f>
        <v>7</v>
      </c>
      <c r="CR198" s="98" t="str">
        <f>IF(V198="","1",IF(V198="x","0",VLOOKUP(V198,'Risico-matrix'!$K$4:$M$107,3,)))</f>
        <v>1</v>
      </c>
      <c r="CS198" s="98" t="str">
        <f>IF(W198="","1",IF(W198="x","0",VLOOKUP(W198,'Risico-matrix'!$K$4:$M$107,3,)))</f>
        <v>1</v>
      </c>
      <c r="CT198" s="98" t="str">
        <f>IF(X198="","1",IF(X198="x","0",VLOOKUP(X198,'Risico-matrix'!$K$4:$M$107,3,)))</f>
        <v>1</v>
      </c>
      <c r="CU198" s="98" t="str">
        <f>IF(Y198="","1",IF(Y198="x","0",VLOOKUP(Y198,'Risico-matrix'!$K$4:$M$107,3,)))</f>
        <v>1</v>
      </c>
      <c r="CV198" s="98" t="str">
        <f>IF(Z198="","1",IF(Z198="x","0",VLOOKUP(Z198,'Risico-matrix'!$K$4:$M$107,3,)))</f>
        <v>1</v>
      </c>
      <c r="CW198" s="98" t="str">
        <f>IF(AA198="","1",IF(AA198="x","0",VLOOKUP(AA198,'Risico-matrix'!$K$4:$M$107,3,)))</f>
        <v>1</v>
      </c>
      <c r="CX198" s="98" t="str">
        <f>IF(AB198="","1",IF(AB198="x","0",VLOOKUP(AB198,'Risico-matrix'!$K$4:$M$107,3,)))</f>
        <v>1</v>
      </c>
      <c r="CY198" s="98" t="str">
        <f>IF(AC198="","1",IF(AC198="x","0",VLOOKUP(AC198,'Risico-matrix'!$K$4:$M$107,3,)))</f>
        <v>1</v>
      </c>
      <c r="CZ198" s="98" t="str">
        <f>IF(AD198="","1",IF(AD198="x","0",VLOOKUP(AD198,'Risico-matrix'!$K$4:$M$107,3,)))</f>
        <v>1</v>
      </c>
      <c r="DA198" s="1">
        <f t="shared" si="40"/>
        <v>16</v>
      </c>
    </row>
    <row r="199" spans="1:105" hidden="1" x14ac:dyDescent="0.25">
      <c r="A199" s="46" t="s">
        <v>1364</v>
      </c>
      <c r="B199" s="47"/>
      <c r="C199" s="47">
        <v>41666</v>
      </c>
      <c r="D199" s="3" t="s">
        <v>1353</v>
      </c>
      <c r="E199" s="3"/>
      <c r="F199" s="3"/>
      <c r="G199" s="3"/>
      <c r="H199" s="3"/>
      <c r="I199" s="3"/>
      <c r="J199" s="3"/>
      <c r="K199" s="3"/>
      <c r="L199" s="3" t="s">
        <v>862</v>
      </c>
      <c r="M199" s="3"/>
      <c r="N199" s="3"/>
      <c r="O199" s="3" t="s">
        <v>89</v>
      </c>
      <c r="P199" s="3" t="s">
        <v>93</v>
      </c>
      <c r="Q199" s="3">
        <v>1.08</v>
      </c>
      <c r="R199" s="3" t="s">
        <v>876</v>
      </c>
      <c r="S199" s="48"/>
      <c r="T199" s="3">
        <v>100</v>
      </c>
      <c r="U199" s="3" t="s">
        <v>200</v>
      </c>
      <c r="V199" s="3" t="s">
        <v>205</v>
      </c>
      <c r="W199" s="3" t="s">
        <v>265</v>
      </c>
      <c r="X199" s="3" t="s">
        <v>1449</v>
      </c>
      <c r="Y199" s="3" t="s">
        <v>1449</v>
      </c>
      <c r="Z199" s="3" t="s">
        <v>1449</v>
      </c>
      <c r="AA199" s="3" t="s">
        <v>1449</v>
      </c>
      <c r="AB199" s="3" t="s">
        <v>1449</v>
      </c>
      <c r="AC199" s="3" t="s">
        <v>1449</v>
      </c>
      <c r="AD199" s="3" t="s">
        <v>1449</v>
      </c>
      <c r="AE199" s="3"/>
      <c r="AF199" s="49" t="s">
        <v>1584</v>
      </c>
      <c r="AG199" s="3">
        <f t="shared" si="41"/>
        <v>13</v>
      </c>
      <c r="AH199" s="3"/>
      <c r="AI199" s="3"/>
      <c r="AJ199" s="3">
        <f t="shared" si="42"/>
        <v>0</v>
      </c>
      <c r="AK199" s="136"/>
      <c r="AL199" s="3" t="s">
        <v>95</v>
      </c>
      <c r="AM199" s="59"/>
      <c r="AN199" s="42">
        <v>0.05</v>
      </c>
      <c r="AO199" s="3" t="s">
        <v>1627</v>
      </c>
      <c r="AP199" s="44"/>
      <c r="AQ199" s="44"/>
      <c r="AR199" s="49"/>
      <c r="AS199" s="3"/>
      <c r="AT199" s="3"/>
      <c r="AU199" s="3"/>
      <c r="AV199" s="3"/>
      <c r="AW199" s="3"/>
      <c r="AX199" s="3" t="str">
        <f t="shared" si="44"/>
        <v>x</v>
      </c>
      <c r="AY199" s="143" t="str">
        <f t="shared" si="45"/>
        <v>x</v>
      </c>
      <c r="AZ199" s="3" t="str">
        <f t="shared" si="46"/>
        <v>x</v>
      </c>
      <c r="BA199" s="3" t="str">
        <f t="shared" si="47"/>
        <v/>
      </c>
      <c r="BB199" s="3" t="str">
        <f t="shared" si="43"/>
        <v/>
      </c>
      <c r="BC199" s="3"/>
      <c r="BD199" s="3"/>
      <c r="BE199" s="182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205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50"/>
      <c r="CQ199" s="98">
        <f>IF(U199="","1",IF(U199="x","0",VLOOKUP(U199,'Risico-matrix'!$K$4:$M$107,3,)))</f>
        <v>3</v>
      </c>
      <c r="CR199" s="98">
        <f>IF(V199="","1",IF(V199="x","0",VLOOKUP(V199,'Risico-matrix'!$K$4:$M$107,3,)))</f>
        <v>3</v>
      </c>
      <c r="CS199" s="98">
        <f>IF(W199="","1",IF(W199="x","0",VLOOKUP(W199,'Risico-matrix'!$K$4:$M$107,3,)))</f>
        <v>0</v>
      </c>
      <c r="CT199" s="98" t="str">
        <f>IF(X199="","1",IF(X199="x","0",VLOOKUP(X199,'Risico-matrix'!$K$4:$M$107,3,)))</f>
        <v>1</v>
      </c>
      <c r="CU199" s="98" t="str">
        <f>IF(Y199="","1",IF(Y199="x","0",VLOOKUP(Y199,'Risico-matrix'!$K$4:$M$107,3,)))</f>
        <v>1</v>
      </c>
      <c r="CV199" s="98" t="str">
        <f>IF(Z199="","1",IF(Z199="x","0",VLOOKUP(Z199,'Risico-matrix'!$K$4:$M$107,3,)))</f>
        <v>1</v>
      </c>
      <c r="CW199" s="98" t="str">
        <f>IF(AA199="","1",IF(AA199="x","0",VLOOKUP(AA199,'Risico-matrix'!$K$4:$M$107,3,)))</f>
        <v>1</v>
      </c>
      <c r="CX199" s="98" t="str">
        <f>IF(AB199="","1",IF(AB199="x","0",VLOOKUP(AB199,'Risico-matrix'!$K$4:$M$107,3,)))</f>
        <v>1</v>
      </c>
      <c r="CY199" s="98" t="str">
        <f>IF(AC199="","1",IF(AC199="x","0",VLOOKUP(AC199,'Risico-matrix'!$K$4:$M$107,3,)))</f>
        <v>1</v>
      </c>
      <c r="CZ199" s="98" t="str">
        <f>IF(AD199="","1",IF(AD199="x","0",VLOOKUP(AD199,'Risico-matrix'!$K$4:$M$107,3,)))</f>
        <v>1</v>
      </c>
      <c r="DA199" s="1">
        <f t="shared" si="40"/>
        <v>13</v>
      </c>
    </row>
    <row r="200" spans="1:105" hidden="1" x14ac:dyDescent="0.25">
      <c r="A200" s="46" t="s">
        <v>1365</v>
      </c>
      <c r="B200" s="47"/>
      <c r="C200" s="47">
        <v>41817</v>
      </c>
      <c r="D200" s="3" t="s">
        <v>1353</v>
      </c>
      <c r="E200" s="3"/>
      <c r="F200" s="3"/>
      <c r="G200" s="3" t="s">
        <v>862</v>
      </c>
      <c r="H200" s="3"/>
      <c r="I200" s="3"/>
      <c r="J200" s="3"/>
      <c r="K200" s="3"/>
      <c r="L200" s="3" t="s">
        <v>862</v>
      </c>
      <c r="M200" s="3"/>
      <c r="N200" s="3" t="s">
        <v>862</v>
      </c>
      <c r="O200" s="3" t="s">
        <v>88</v>
      </c>
      <c r="P200" s="3" t="s">
        <v>90</v>
      </c>
      <c r="Q200" s="3">
        <v>0.74199999999999999</v>
      </c>
      <c r="R200" s="3" t="s">
        <v>876</v>
      </c>
      <c r="S200" s="48"/>
      <c r="T200" s="3">
        <v>-18</v>
      </c>
      <c r="U200" s="3" t="s">
        <v>134</v>
      </c>
      <c r="V200" s="3" t="s">
        <v>638</v>
      </c>
      <c r="W200" s="3" t="s">
        <v>197</v>
      </c>
      <c r="X200" s="3" t="s">
        <v>206</v>
      </c>
      <c r="Y200" s="3" t="s">
        <v>264</v>
      </c>
      <c r="Z200" s="3" t="s">
        <v>1449</v>
      </c>
      <c r="AA200" s="3" t="s">
        <v>1449</v>
      </c>
      <c r="AB200" s="3" t="s">
        <v>1449</v>
      </c>
      <c r="AC200" s="3" t="s">
        <v>1449</v>
      </c>
      <c r="AD200" s="3" t="s">
        <v>1449</v>
      </c>
      <c r="AE200" s="3"/>
      <c r="AF200" s="49" t="s">
        <v>1588</v>
      </c>
      <c r="AG200" s="3">
        <f t="shared" si="41"/>
        <v>11</v>
      </c>
      <c r="AH200" s="3"/>
      <c r="AI200" s="3"/>
      <c r="AJ200" s="3">
        <f t="shared" si="42"/>
        <v>0</v>
      </c>
      <c r="AK200" s="136"/>
      <c r="AL200" s="3" t="s">
        <v>95</v>
      </c>
      <c r="AM200" s="59"/>
      <c r="AN200" s="42">
        <v>0.4</v>
      </c>
      <c r="AO200" s="3" t="s">
        <v>1627</v>
      </c>
      <c r="AP200" s="44"/>
      <c r="AQ200" s="44"/>
      <c r="AR200" s="49"/>
      <c r="AS200" s="3"/>
      <c r="AT200" s="3"/>
      <c r="AU200" s="3"/>
      <c r="AV200" s="3"/>
      <c r="AW200" s="3"/>
      <c r="AX200" s="3" t="str">
        <f t="shared" si="44"/>
        <v>x</v>
      </c>
      <c r="AY200" s="143" t="str">
        <f t="shared" si="45"/>
        <v>x</v>
      </c>
      <c r="AZ200" s="3" t="str">
        <f t="shared" si="46"/>
        <v>x</v>
      </c>
      <c r="BA200" s="3" t="str">
        <f t="shared" si="47"/>
        <v/>
      </c>
      <c r="BB200" s="3" t="str">
        <f t="shared" si="43"/>
        <v/>
      </c>
      <c r="BC200" s="3"/>
      <c r="BD200" s="3"/>
      <c r="BE200" s="182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205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50"/>
      <c r="CQ200" s="98">
        <f>IF(U200="","1",IF(U200="x","0",VLOOKUP(U200,'Risico-matrix'!$K$4:$M$107,3,)))</f>
        <v>0</v>
      </c>
      <c r="CR200" s="98">
        <f>IF(V200="","1",IF(V200="x","0",VLOOKUP(V200,'Risico-matrix'!$K$4:$M$107,3,)))</f>
        <v>0</v>
      </c>
      <c r="CS200" s="98">
        <f>IF(W200="","1",IF(W200="x","0",VLOOKUP(W200,'Risico-matrix'!$K$4:$M$107,3,)))</f>
        <v>3</v>
      </c>
      <c r="CT200" s="98">
        <f>IF(X200="","1",IF(X200="x","0",VLOOKUP(X200,'Risico-matrix'!$K$4:$M$107,3,)))</f>
        <v>3</v>
      </c>
      <c r="CU200" s="98">
        <f>IF(Y200="","1",IF(Y200="x","0",VLOOKUP(Y200,'Risico-matrix'!$K$4:$M$107,3,)))</f>
        <v>0</v>
      </c>
      <c r="CV200" s="98" t="str">
        <f>IF(Z200="","1",IF(Z200="x","0",VLOOKUP(Z200,'Risico-matrix'!$K$4:$M$107,3,)))</f>
        <v>1</v>
      </c>
      <c r="CW200" s="98" t="str">
        <f>IF(AA200="","1",IF(AA200="x","0",VLOOKUP(AA200,'Risico-matrix'!$K$4:$M$107,3,)))</f>
        <v>1</v>
      </c>
      <c r="CX200" s="98" t="str">
        <f>IF(AB200="","1",IF(AB200="x","0",VLOOKUP(AB200,'Risico-matrix'!$K$4:$M$107,3,)))</f>
        <v>1</v>
      </c>
      <c r="CY200" s="98" t="str">
        <f>IF(AC200="","1",IF(AC200="x","0",VLOOKUP(AC200,'Risico-matrix'!$K$4:$M$107,3,)))</f>
        <v>1</v>
      </c>
      <c r="CZ200" s="98" t="str">
        <f>IF(AD200="","1",IF(AD200="x","0",VLOOKUP(AD200,'Risico-matrix'!$K$4:$M$107,3,)))</f>
        <v>1</v>
      </c>
      <c r="DA200" s="1">
        <f t="shared" si="40"/>
        <v>11</v>
      </c>
    </row>
    <row r="201" spans="1:105" hidden="1" x14ac:dyDescent="0.25">
      <c r="A201" s="46" t="s">
        <v>1366</v>
      </c>
      <c r="B201" s="47"/>
      <c r="C201" s="47">
        <v>42223</v>
      </c>
      <c r="D201" s="3" t="s">
        <v>1353</v>
      </c>
      <c r="E201" s="3"/>
      <c r="F201" s="3"/>
      <c r="G201" s="3" t="s">
        <v>862</v>
      </c>
      <c r="H201" s="3"/>
      <c r="I201" s="3"/>
      <c r="J201" s="3"/>
      <c r="K201" s="3"/>
      <c r="L201" s="3"/>
      <c r="M201" s="3"/>
      <c r="N201" s="3"/>
      <c r="O201" s="3" t="s">
        <v>88</v>
      </c>
      <c r="P201" s="3" t="s">
        <v>90</v>
      </c>
      <c r="Q201" s="3">
        <v>0.84499999999999997</v>
      </c>
      <c r="R201" s="3" t="s">
        <v>876</v>
      </c>
      <c r="S201" s="48"/>
      <c r="T201" s="3">
        <v>-97</v>
      </c>
      <c r="U201" s="3" t="s">
        <v>134</v>
      </c>
      <c r="V201" s="3" t="s">
        <v>638</v>
      </c>
      <c r="W201" s="3" t="s">
        <v>265</v>
      </c>
      <c r="X201" s="3" t="s">
        <v>1449</v>
      </c>
      <c r="Y201" s="3" t="s">
        <v>1449</v>
      </c>
      <c r="Z201" s="3" t="s">
        <v>1449</v>
      </c>
      <c r="AA201" s="3" t="s">
        <v>1449</v>
      </c>
      <c r="AB201" s="3" t="s">
        <v>1449</v>
      </c>
      <c r="AC201" s="3" t="s">
        <v>1449</v>
      </c>
      <c r="AD201" s="3" t="s">
        <v>1449</v>
      </c>
      <c r="AE201" s="3"/>
      <c r="AF201" s="49" t="s">
        <v>1589</v>
      </c>
      <c r="AG201" s="3">
        <f t="shared" si="41"/>
        <v>7</v>
      </c>
      <c r="AH201" s="3"/>
      <c r="AI201" s="3"/>
      <c r="AJ201" s="3">
        <f t="shared" si="42"/>
        <v>0</v>
      </c>
      <c r="AK201" s="136"/>
      <c r="AL201" s="3" t="s">
        <v>95</v>
      </c>
      <c r="AM201" s="59"/>
      <c r="AN201" s="42">
        <v>0.4</v>
      </c>
      <c r="AO201" s="3" t="s">
        <v>1627</v>
      </c>
      <c r="AP201" s="44"/>
      <c r="AQ201" s="44"/>
      <c r="AR201" s="49"/>
      <c r="AS201" s="3"/>
      <c r="AT201" s="3"/>
      <c r="AU201" s="3"/>
      <c r="AV201" s="3"/>
      <c r="AW201" s="3"/>
      <c r="AX201" s="3" t="str">
        <f t="shared" si="44"/>
        <v>x</v>
      </c>
      <c r="AY201" s="143" t="str">
        <f t="shared" si="45"/>
        <v>x</v>
      </c>
      <c r="AZ201" s="3" t="str">
        <f t="shared" si="46"/>
        <v>x</v>
      </c>
      <c r="BA201" s="3" t="str">
        <f t="shared" si="47"/>
        <v/>
      </c>
      <c r="BB201" s="3" t="str">
        <f t="shared" si="43"/>
        <v/>
      </c>
      <c r="BC201" s="3"/>
      <c r="BD201" s="3"/>
      <c r="BE201" s="182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205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50"/>
      <c r="CQ201" s="98">
        <f>IF(U201="","1",IF(U201="x","0",VLOOKUP(U201,'Risico-matrix'!$K$4:$M$107,3,)))</f>
        <v>0</v>
      </c>
      <c r="CR201" s="98">
        <f>IF(V201="","1",IF(V201="x","0",VLOOKUP(V201,'Risico-matrix'!$K$4:$M$107,3,)))</f>
        <v>0</v>
      </c>
      <c r="CS201" s="98">
        <f>IF(W201="","1",IF(W201="x","0",VLOOKUP(W201,'Risico-matrix'!$K$4:$M$107,3,)))</f>
        <v>0</v>
      </c>
      <c r="CT201" s="98" t="str">
        <f>IF(X201="","1",IF(X201="x","0",VLOOKUP(X201,'Risico-matrix'!$K$4:$M$107,3,)))</f>
        <v>1</v>
      </c>
      <c r="CU201" s="98" t="str">
        <f>IF(Y201="","1",IF(Y201="x","0",VLOOKUP(Y201,'Risico-matrix'!$K$4:$M$107,3,)))</f>
        <v>1</v>
      </c>
      <c r="CV201" s="98" t="str">
        <f>IF(Z201="","1",IF(Z201="x","0",VLOOKUP(Z201,'Risico-matrix'!$K$4:$M$107,3,)))</f>
        <v>1</v>
      </c>
      <c r="CW201" s="98" t="str">
        <f>IF(AA201="","1",IF(AA201="x","0",VLOOKUP(AA201,'Risico-matrix'!$K$4:$M$107,3,)))</f>
        <v>1</v>
      </c>
      <c r="CX201" s="98" t="str">
        <f>IF(AB201="","1",IF(AB201="x","0",VLOOKUP(AB201,'Risico-matrix'!$K$4:$M$107,3,)))</f>
        <v>1</v>
      </c>
      <c r="CY201" s="98" t="str">
        <f>IF(AC201="","1",IF(AC201="x","0",VLOOKUP(AC201,'Risico-matrix'!$K$4:$M$107,3,)))</f>
        <v>1</v>
      </c>
      <c r="CZ201" s="98" t="str">
        <f>IF(AD201="","1",IF(AD201="x","0",VLOOKUP(AD201,'Risico-matrix'!$K$4:$M$107,3,)))</f>
        <v>1</v>
      </c>
      <c r="DA201" s="1">
        <f t="shared" si="40"/>
        <v>7</v>
      </c>
    </row>
    <row r="202" spans="1:105" hidden="1" x14ac:dyDescent="0.25">
      <c r="A202" s="46" t="s">
        <v>1367</v>
      </c>
      <c r="B202" s="47"/>
      <c r="C202" s="47"/>
      <c r="D202" s="3" t="s">
        <v>1353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8"/>
      <c r="T202" s="3"/>
      <c r="U202" s="3" t="s">
        <v>1449</v>
      </c>
      <c r="V202" s="3" t="s">
        <v>1449</v>
      </c>
      <c r="W202" s="3" t="s">
        <v>1449</v>
      </c>
      <c r="X202" s="3" t="s">
        <v>1449</v>
      </c>
      <c r="Y202" s="3" t="s">
        <v>1449</v>
      </c>
      <c r="Z202" s="3" t="s">
        <v>1449</v>
      </c>
      <c r="AA202" s="3" t="s">
        <v>1449</v>
      </c>
      <c r="AB202" s="3" t="s">
        <v>1449</v>
      </c>
      <c r="AC202" s="3" t="s">
        <v>1449</v>
      </c>
      <c r="AD202" s="3" t="s">
        <v>1449</v>
      </c>
      <c r="AE202" s="3"/>
      <c r="AF202" s="49"/>
      <c r="AG202" s="3">
        <f t="shared" si="41"/>
        <v>10</v>
      </c>
      <c r="AH202" s="3"/>
      <c r="AI202" s="3"/>
      <c r="AJ202" s="3">
        <f t="shared" si="42"/>
        <v>0</v>
      </c>
      <c r="AK202" s="136"/>
      <c r="AL202" s="3"/>
      <c r="AM202" s="59"/>
      <c r="AN202" s="42"/>
      <c r="AO202" s="3" t="s">
        <v>1627</v>
      </c>
      <c r="AP202" s="44"/>
      <c r="AQ202" s="44"/>
      <c r="AR202" s="49"/>
      <c r="AS202" s="3"/>
      <c r="AT202" s="3"/>
      <c r="AU202" s="3"/>
      <c r="AV202" s="3"/>
      <c r="AW202" s="3"/>
      <c r="AX202" s="3" t="str">
        <f t="shared" si="44"/>
        <v/>
      </c>
      <c r="AY202" s="143" t="str">
        <f t="shared" si="45"/>
        <v/>
      </c>
      <c r="AZ202" s="3" t="str">
        <f t="shared" si="46"/>
        <v/>
      </c>
      <c r="BA202" s="3" t="str">
        <f t="shared" si="47"/>
        <v/>
      </c>
      <c r="BB202" s="3" t="str">
        <f t="shared" si="43"/>
        <v/>
      </c>
      <c r="BC202" s="3"/>
      <c r="BD202" s="3"/>
      <c r="BE202" s="182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205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50"/>
      <c r="CQ202" s="98" t="str">
        <f>IF(U202="","1",IF(U202="x","0",VLOOKUP(U202,'Risico-matrix'!$K$4:$M$107,3,)))</f>
        <v>1</v>
      </c>
      <c r="CR202" s="98" t="str">
        <f>IF(V202="","1",IF(V202="x","0",VLOOKUP(V202,'Risico-matrix'!$K$4:$M$107,3,)))</f>
        <v>1</v>
      </c>
      <c r="CS202" s="98" t="str">
        <f>IF(W202="","1",IF(W202="x","0",VLOOKUP(W202,'Risico-matrix'!$K$4:$M$107,3,)))</f>
        <v>1</v>
      </c>
      <c r="CT202" s="98" t="str">
        <f>IF(X202="","1",IF(X202="x","0",VLOOKUP(X202,'Risico-matrix'!$K$4:$M$107,3,)))</f>
        <v>1</v>
      </c>
      <c r="CU202" s="98" t="str">
        <f>IF(Y202="","1",IF(Y202="x","0",VLOOKUP(Y202,'Risico-matrix'!$K$4:$M$107,3,)))</f>
        <v>1</v>
      </c>
      <c r="CV202" s="98" t="str">
        <f>IF(Z202="","1",IF(Z202="x","0",VLOOKUP(Z202,'Risico-matrix'!$K$4:$M$107,3,)))</f>
        <v>1</v>
      </c>
      <c r="CW202" s="98" t="str">
        <f>IF(AA202="","1",IF(AA202="x","0",VLOOKUP(AA202,'Risico-matrix'!$K$4:$M$107,3,)))</f>
        <v>1</v>
      </c>
      <c r="CX202" s="98" t="str">
        <f>IF(AB202="","1",IF(AB202="x","0",VLOOKUP(AB202,'Risico-matrix'!$K$4:$M$107,3,)))</f>
        <v>1</v>
      </c>
      <c r="CY202" s="98" t="str">
        <f>IF(AC202="","1",IF(AC202="x","0",VLOOKUP(AC202,'Risico-matrix'!$K$4:$M$107,3,)))</f>
        <v>1</v>
      </c>
      <c r="CZ202" s="98" t="str">
        <f>IF(AD202="","1",IF(AD202="x","0",VLOOKUP(AD202,'Risico-matrix'!$K$4:$M$107,3,)))</f>
        <v>1</v>
      </c>
      <c r="DA202" s="1">
        <f t="shared" si="40"/>
        <v>10</v>
      </c>
    </row>
    <row r="203" spans="1:105" hidden="1" x14ac:dyDescent="0.25">
      <c r="A203" s="46" t="s">
        <v>1368</v>
      </c>
      <c r="B203" s="47"/>
      <c r="C203" s="47">
        <v>41775</v>
      </c>
      <c r="D203" s="3" t="s">
        <v>1353</v>
      </c>
      <c r="E203" s="3"/>
      <c r="F203" s="3"/>
      <c r="G203" s="3"/>
      <c r="H203" s="3"/>
      <c r="I203" s="3"/>
      <c r="J203" s="3"/>
      <c r="K203" s="3"/>
      <c r="L203" s="3" t="s">
        <v>862</v>
      </c>
      <c r="M203" s="3"/>
      <c r="N203" s="3"/>
      <c r="O203" s="3" t="s">
        <v>89</v>
      </c>
      <c r="P203" s="3" t="s">
        <v>92</v>
      </c>
      <c r="Q203" s="3">
        <v>1.18</v>
      </c>
      <c r="R203" s="3" t="s">
        <v>876</v>
      </c>
      <c r="S203" s="48"/>
      <c r="T203" s="3" t="s">
        <v>876</v>
      </c>
      <c r="U203" s="3" t="s">
        <v>197</v>
      </c>
      <c r="V203" s="3" t="s">
        <v>200</v>
      </c>
      <c r="W203" s="3" t="s">
        <v>1449</v>
      </c>
      <c r="X203" s="3" t="s">
        <v>1449</v>
      </c>
      <c r="Y203" s="3" t="s">
        <v>1449</v>
      </c>
      <c r="Z203" s="3" t="s">
        <v>1449</v>
      </c>
      <c r="AA203" s="3" t="s">
        <v>1449</v>
      </c>
      <c r="AB203" s="3" t="s">
        <v>1449</v>
      </c>
      <c r="AC203" s="3" t="s">
        <v>1449</v>
      </c>
      <c r="AD203" s="3" t="s">
        <v>1449</v>
      </c>
      <c r="AE203" s="3"/>
      <c r="AF203" s="49" t="s">
        <v>1590</v>
      </c>
      <c r="AG203" s="3">
        <f t="shared" si="41"/>
        <v>14</v>
      </c>
      <c r="AH203" s="3"/>
      <c r="AI203" s="3"/>
      <c r="AJ203" s="3">
        <f t="shared" si="42"/>
        <v>0</v>
      </c>
      <c r="AK203" s="136"/>
      <c r="AL203" s="3" t="s">
        <v>95</v>
      </c>
      <c r="AM203" s="59"/>
      <c r="AN203" s="42"/>
      <c r="AO203" s="3" t="s">
        <v>1627</v>
      </c>
      <c r="AP203" s="44"/>
      <c r="AQ203" s="44"/>
      <c r="AR203" s="49"/>
      <c r="AS203" s="3"/>
      <c r="AT203" s="3"/>
      <c r="AU203" s="3"/>
      <c r="AV203" s="3"/>
      <c r="AW203" s="3"/>
      <c r="AX203" s="3" t="str">
        <f t="shared" si="44"/>
        <v>x</v>
      </c>
      <c r="AY203" s="143" t="str">
        <f t="shared" si="45"/>
        <v>x</v>
      </c>
      <c r="AZ203" s="3" t="str">
        <f t="shared" si="46"/>
        <v>x</v>
      </c>
      <c r="BA203" s="3" t="str">
        <f t="shared" si="47"/>
        <v/>
      </c>
      <c r="BB203" s="3" t="str">
        <f t="shared" si="43"/>
        <v/>
      </c>
      <c r="BC203" s="3"/>
      <c r="BD203" s="3"/>
      <c r="BE203" s="182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205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50"/>
      <c r="CQ203" s="98">
        <f>IF(U203="","1",IF(U203="x","0",VLOOKUP(U203,'Risico-matrix'!$K$4:$M$107,3,)))</f>
        <v>3</v>
      </c>
      <c r="CR203" s="98">
        <f>IF(V203="","1",IF(V203="x","0",VLOOKUP(V203,'Risico-matrix'!$K$4:$M$107,3,)))</f>
        <v>3</v>
      </c>
      <c r="CS203" s="98" t="str">
        <f>IF(W203="","1",IF(W203="x","0",VLOOKUP(W203,'Risico-matrix'!$K$4:$M$107,3,)))</f>
        <v>1</v>
      </c>
      <c r="CT203" s="98" t="str">
        <f>IF(X203="","1",IF(X203="x","0",VLOOKUP(X203,'Risico-matrix'!$K$4:$M$107,3,)))</f>
        <v>1</v>
      </c>
      <c r="CU203" s="98" t="str">
        <f>IF(Y203="","1",IF(Y203="x","0",VLOOKUP(Y203,'Risico-matrix'!$K$4:$M$107,3,)))</f>
        <v>1</v>
      </c>
      <c r="CV203" s="98" t="str">
        <f>IF(Z203="","1",IF(Z203="x","0",VLOOKUP(Z203,'Risico-matrix'!$K$4:$M$107,3,)))</f>
        <v>1</v>
      </c>
      <c r="CW203" s="98" t="str">
        <f>IF(AA203="","1",IF(AA203="x","0",VLOOKUP(AA203,'Risico-matrix'!$K$4:$M$107,3,)))</f>
        <v>1</v>
      </c>
      <c r="CX203" s="98" t="str">
        <f>IF(AB203="","1",IF(AB203="x","0",VLOOKUP(AB203,'Risico-matrix'!$K$4:$M$107,3,)))</f>
        <v>1</v>
      </c>
      <c r="CY203" s="98" t="str">
        <f>IF(AC203="","1",IF(AC203="x","0",VLOOKUP(AC203,'Risico-matrix'!$K$4:$M$107,3,)))</f>
        <v>1</v>
      </c>
      <c r="CZ203" s="98" t="str">
        <f>IF(AD203="","1",IF(AD203="x","0",VLOOKUP(AD203,'Risico-matrix'!$K$4:$M$107,3,)))</f>
        <v>1</v>
      </c>
      <c r="DA203" s="1">
        <f t="shared" si="40"/>
        <v>14</v>
      </c>
    </row>
    <row r="204" spans="1:105" s="169" customFormat="1" hidden="1" x14ac:dyDescent="0.25">
      <c r="A204" s="158" t="s">
        <v>1666</v>
      </c>
      <c r="B204" s="159"/>
      <c r="C204" s="159">
        <v>43276</v>
      </c>
      <c r="D204" s="160" t="s">
        <v>1667</v>
      </c>
      <c r="E204" s="160"/>
      <c r="F204" s="160"/>
      <c r="G204" s="160" t="s">
        <v>624</v>
      </c>
      <c r="H204" s="160"/>
      <c r="I204" s="160" t="s">
        <v>624</v>
      </c>
      <c r="J204" s="160"/>
      <c r="K204" s="160"/>
      <c r="L204" s="160"/>
      <c r="M204" s="160" t="s">
        <v>624</v>
      </c>
      <c r="N204" s="160"/>
      <c r="O204" s="160" t="s">
        <v>88</v>
      </c>
      <c r="P204" s="160" t="s">
        <v>90</v>
      </c>
      <c r="Q204" s="160"/>
      <c r="R204" s="160"/>
      <c r="S204" s="161"/>
      <c r="T204" s="160"/>
      <c r="U204" s="160" t="s">
        <v>134</v>
      </c>
      <c r="V204" s="160" t="s">
        <v>638</v>
      </c>
      <c r="W204" s="160" t="s">
        <v>151</v>
      </c>
      <c r="X204" s="160" t="s">
        <v>192</v>
      </c>
      <c r="Y204" s="160" t="s">
        <v>1449</v>
      </c>
      <c r="Z204" s="160" t="s">
        <v>1449</v>
      </c>
      <c r="AA204" s="160" t="s">
        <v>1449</v>
      </c>
      <c r="AB204" s="160" t="s">
        <v>1449</v>
      </c>
      <c r="AC204" s="160" t="s">
        <v>1449</v>
      </c>
      <c r="AD204" s="160" t="s">
        <v>1449</v>
      </c>
      <c r="AE204" s="160"/>
      <c r="AF204" s="162"/>
      <c r="AG204" s="160">
        <f t="shared" ref="AG204" si="48">DA204</f>
        <v>21</v>
      </c>
      <c r="AH204" s="160">
        <v>1</v>
      </c>
      <c r="AI204" s="160">
        <v>1</v>
      </c>
      <c r="AJ204" s="160">
        <f t="shared" ref="AJ204" si="49">AG204*AH204*AI204</f>
        <v>21</v>
      </c>
      <c r="AK204" s="163"/>
      <c r="AL204" s="160" t="s">
        <v>95</v>
      </c>
      <c r="AM204" s="164"/>
      <c r="AN204" s="165">
        <v>0.25</v>
      </c>
      <c r="AO204" s="160" t="s">
        <v>1615</v>
      </c>
      <c r="AP204" s="166"/>
      <c r="AQ204" s="166">
        <v>0.5</v>
      </c>
      <c r="AR204" s="162" t="s">
        <v>1671</v>
      </c>
      <c r="AS204" s="160"/>
      <c r="AT204" s="160"/>
      <c r="AU204" s="160"/>
      <c r="AV204" s="160"/>
      <c r="AW204" s="160"/>
      <c r="AX204" s="160" t="str">
        <f t="shared" ref="AX204" si="50">IF(OR(K204="x",J198="x",L204="x",G204="x",H204="x",M204="x",N204="x"),"x","")</f>
        <v>x</v>
      </c>
      <c r="AY204" s="167" t="str">
        <f t="shared" ref="AY204" si="51">IF(OR(K204="x",J198="x",L204="x",G204="x",H204="x",M204="x",N204="x"),"x","")</f>
        <v>x</v>
      </c>
      <c r="AZ204" s="160" t="str">
        <f t="shared" ref="AZ204" si="52">IF(OR(K204="x",J198="x",L204="x",G204="x",H204="x",M204="x"),"x","")</f>
        <v>x</v>
      </c>
      <c r="BA204" s="160" t="str">
        <f t="shared" ref="BA204" si="53">IF(OR(K204="x",J198="x",H204="x"),"x","")</f>
        <v/>
      </c>
      <c r="BB204" s="160" t="str">
        <f t="shared" ref="BB204" si="54">IF(OR(K204="x",J204="x"),"x","")</f>
        <v/>
      </c>
      <c r="BC204" s="160"/>
      <c r="BD204" s="160"/>
      <c r="BE204" s="182"/>
      <c r="BF204" s="160"/>
      <c r="BG204" s="160"/>
      <c r="BH204" s="160"/>
      <c r="BI204" s="160"/>
      <c r="BJ204" s="160"/>
      <c r="BK204" s="160"/>
      <c r="BL204" s="160"/>
      <c r="BM204" s="160"/>
      <c r="BN204" s="160"/>
      <c r="BO204" s="160"/>
      <c r="BP204" s="160"/>
      <c r="BQ204" s="160"/>
      <c r="BR204" s="160"/>
      <c r="BS204" s="205"/>
      <c r="BT204" s="165"/>
      <c r="BU204" s="165"/>
      <c r="BV204" s="165"/>
      <c r="BW204" s="165"/>
      <c r="BX204" s="165"/>
      <c r="BY204" s="165"/>
      <c r="BZ204" s="165"/>
      <c r="CA204" s="165"/>
      <c r="CB204" s="165"/>
      <c r="CC204" s="165"/>
      <c r="CD204" s="165"/>
      <c r="CE204" s="165"/>
      <c r="CF204" s="165"/>
      <c r="CG204" s="165"/>
      <c r="CH204" s="165"/>
      <c r="CI204" s="165"/>
      <c r="CJ204" s="165"/>
      <c r="CK204" s="165"/>
      <c r="CL204" s="168"/>
      <c r="CQ204" s="170">
        <f>IF(U204="","1",IF(U204="x","0",VLOOKUP(U204,'Risico-matrix'!$K$4:$M$107,3,)))</f>
        <v>0</v>
      </c>
      <c r="CR204" s="170">
        <f>IF(V204="","1",IF(V204="x","0",VLOOKUP(V204,'Risico-matrix'!$K$4:$M$107,3,)))</f>
        <v>0</v>
      </c>
      <c r="CS204" s="170">
        <f>IF(W204="","1",IF(W204="x","0",VLOOKUP(W204,'Risico-matrix'!$K$4:$M$107,3,)))</f>
        <v>0</v>
      </c>
      <c r="CT204" s="170">
        <f>IF(X204="","1",IF(X204="x","0",VLOOKUP(X204,'Risico-matrix'!$K$4:$M$107,3,)))</f>
        <v>15</v>
      </c>
      <c r="CU204" s="170" t="str">
        <f>IF(Y204="","1",IF(Y204="x","0",VLOOKUP(Y204,'Risico-matrix'!$K$4:$M$107,3,)))</f>
        <v>1</v>
      </c>
      <c r="CV204" s="170" t="str">
        <f>IF(Z204="","1",IF(Z204="x","0",VLOOKUP(Z204,'Risico-matrix'!$K$4:$M$107,3,)))</f>
        <v>1</v>
      </c>
      <c r="CW204" s="170" t="str">
        <f>IF(AA204="","1",IF(AA204="x","0",VLOOKUP(AA204,'Risico-matrix'!$K$4:$M$107,3,)))</f>
        <v>1</v>
      </c>
      <c r="CX204" s="170" t="str">
        <f>IF(AB204="","1",IF(AB204="x","0",VLOOKUP(AB204,'Risico-matrix'!$K$4:$M$107,3,)))</f>
        <v>1</v>
      </c>
      <c r="CY204" s="170" t="str">
        <f>IF(AC204="","1",IF(AC204="x","0",VLOOKUP(AC204,'Risico-matrix'!$K$4:$M$107,3,)))</f>
        <v>1</v>
      </c>
      <c r="CZ204" s="170" t="str">
        <f>IF(AD204="","1",IF(AD204="x","0",VLOOKUP(AD204,'Risico-matrix'!$K$4:$M$107,3,)))</f>
        <v>1</v>
      </c>
      <c r="DA204" s="171">
        <f t="shared" ref="DA204" si="55">CQ204+CR204+CS204+CT204+CU204+CV204+CW204+CX204+CY204+CZ204</f>
        <v>21</v>
      </c>
    </row>
    <row r="205" spans="1:105" hidden="1" x14ac:dyDescent="0.25">
      <c r="A205" s="46" t="s">
        <v>1066</v>
      </c>
      <c r="B205" s="47">
        <v>814733</v>
      </c>
      <c r="C205" s="47">
        <v>41382</v>
      </c>
      <c r="D205" s="3" t="s">
        <v>900</v>
      </c>
      <c r="E205" s="3" t="s">
        <v>862</v>
      </c>
      <c r="F205" s="3"/>
      <c r="G205" s="3"/>
      <c r="H205" s="3"/>
      <c r="I205" s="3"/>
      <c r="J205" s="3"/>
      <c r="K205" s="3"/>
      <c r="L205" s="3"/>
      <c r="M205" s="3"/>
      <c r="N205" s="3"/>
      <c r="O205" s="3" t="s">
        <v>875</v>
      </c>
      <c r="P205" s="3" t="s">
        <v>92</v>
      </c>
      <c r="Q205" s="3">
        <v>2.3199999999999998</v>
      </c>
      <c r="R205" s="3" t="s">
        <v>1067</v>
      </c>
      <c r="S205" s="48">
        <v>1412</v>
      </c>
      <c r="T205" s="3" t="s">
        <v>992</v>
      </c>
      <c r="U205" s="3" t="s">
        <v>1449</v>
      </c>
      <c r="V205" s="3" t="s">
        <v>1449</v>
      </c>
      <c r="W205" s="3" t="s">
        <v>1449</v>
      </c>
      <c r="X205" s="3" t="s">
        <v>1449</v>
      </c>
      <c r="Y205" s="3" t="s">
        <v>1449</v>
      </c>
      <c r="Z205" s="3" t="s">
        <v>1449</v>
      </c>
      <c r="AA205" s="3" t="s">
        <v>1449</v>
      </c>
      <c r="AB205" s="3" t="s">
        <v>1449</v>
      </c>
      <c r="AC205" s="3" t="s">
        <v>1449</v>
      </c>
      <c r="AD205" s="3" t="s">
        <v>1449</v>
      </c>
      <c r="AE205" s="3"/>
      <c r="AF205" s="49"/>
      <c r="AG205" s="3">
        <f t="shared" si="41"/>
        <v>10</v>
      </c>
      <c r="AH205" s="3"/>
      <c r="AI205" s="3"/>
      <c r="AJ205" s="3">
        <f t="shared" si="42"/>
        <v>0</v>
      </c>
      <c r="AK205" s="136"/>
      <c r="AL205" s="3" t="s">
        <v>95</v>
      </c>
      <c r="AM205" s="59"/>
      <c r="AN205" s="42"/>
      <c r="AO205" s="3" t="s">
        <v>1621</v>
      </c>
      <c r="AP205" s="44"/>
      <c r="AQ205" s="44"/>
      <c r="AR205" s="49" t="s">
        <v>1621</v>
      </c>
      <c r="AS205" s="3"/>
      <c r="AT205" s="3"/>
      <c r="AU205" s="3"/>
      <c r="AV205" s="3"/>
      <c r="AW205" s="3"/>
      <c r="AX205" s="3" t="str">
        <f>IF(OR(K205="x",J200="x",L205="x",G205="x",H205="x",M205="x",N205="x"),"x","")</f>
        <v/>
      </c>
      <c r="AY205" s="143" t="str">
        <f>IF(OR(K205="x",J200="x",L205="x",G205="x",H205="x",M205="x",N205="x"),"x","")</f>
        <v/>
      </c>
      <c r="AZ205" s="3" t="str">
        <f>IF(OR(K205="x",J200="x",L205="x",G205="x",H205="x",M205="x"),"x","")</f>
        <v/>
      </c>
      <c r="BA205" s="3" t="str">
        <f>IF(OR(K205="x",J200="x",H205="x"),"x","")</f>
        <v/>
      </c>
      <c r="BB205" s="3" t="str">
        <f t="shared" si="43"/>
        <v/>
      </c>
      <c r="BC205" s="3"/>
      <c r="BD205" s="3"/>
      <c r="BE205" s="182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205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50"/>
      <c r="CQ205" s="98" t="str">
        <f>IF(U205="","1",IF(U205="x","0",VLOOKUP(U205,'Risico-matrix'!$K$4:$M$107,3,)))</f>
        <v>1</v>
      </c>
      <c r="CR205" s="98" t="str">
        <f>IF(V205="","1",IF(V205="x","0",VLOOKUP(V205,'Risico-matrix'!$K$4:$M$107,3,)))</f>
        <v>1</v>
      </c>
      <c r="CS205" s="98" t="str">
        <f>IF(W205="","1",IF(W205="x","0",VLOOKUP(W205,'Risico-matrix'!$K$4:$M$107,3,)))</f>
        <v>1</v>
      </c>
      <c r="CT205" s="98" t="str">
        <f>IF(X205="","1",IF(X205="x","0",VLOOKUP(X205,'Risico-matrix'!$K$4:$M$107,3,)))</f>
        <v>1</v>
      </c>
      <c r="CU205" s="98" t="str">
        <f>IF(Y205="","1",IF(Y205="x","0",VLOOKUP(Y205,'Risico-matrix'!$K$4:$M$107,3,)))</f>
        <v>1</v>
      </c>
      <c r="CV205" s="98" t="str">
        <f>IF(Z205="","1",IF(Z205="x","0",VLOOKUP(Z205,'Risico-matrix'!$K$4:$M$107,3,)))</f>
        <v>1</v>
      </c>
      <c r="CW205" s="98" t="str">
        <f>IF(AA205="","1",IF(AA205="x","0",VLOOKUP(AA205,'Risico-matrix'!$K$4:$M$107,3,)))</f>
        <v>1</v>
      </c>
      <c r="CX205" s="98" t="str">
        <f>IF(AB205="","1",IF(AB205="x","0",VLOOKUP(AB205,'Risico-matrix'!$K$4:$M$107,3,)))</f>
        <v>1</v>
      </c>
      <c r="CY205" s="98" t="str">
        <f>IF(AC205="","1",IF(AC205="x","0",VLOOKUP(AC205,'Risico-matrix'!$K$4:$M$107,3,)))</f>
        <v>1</v>
      </c>
      <c r="CZ205" s="98" t="str">
        <f>IF(AD205="","1",IF(AD205="x","0",VLOOKUP(AD205,'Risico-matrix'!$K$4:$M$107,3,)))</f>
        <v>1</v>
      </c>
      <c r="DA205" s="1">
        <f t="shared" si="40"/>
        <v>10</v>
      </c>
    </row>
    <row r="206" spans="1:105" hidden="1" x14ac:dyDescent="0.25">
      <c r="A206" s="46" t="s">
        <v>1325</v>
      </c>
      <c r="B206" s="47"/>
      <c r="C206" s="47"/>
      <c r="D206" s="3" t="s">
        <v>1326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8"/>
      <c r="T206" s="3"/>
      <c r="U206" s="3" t="s">
        <v>1449</v>
      </c>
      <c r="V206" s="3" t="s">
        <v>1449</v>
      </c>
      <c r="W206" s="3" t="s">
        <v>1449</v>
      </c>
      <c r="X206" s="3" t="s">
        <v>1449</v>
      </c>
      <c r="Y206" s="3" t="s">
        <v>1449</v>
      </c>
      <c r="Z206" s="3" t="s">
        <v>1449</v>
      </c>
      <c r="AA206" s="3" t="s">
        <v>1449</v>
      </c>
      <c r="AB206" s="3" t="s">
        <v>1449</v>
      </c>
      <c r="AC206" s="3" t="s">
        <v>1449</v>
      </c>
      <c r="AD206" s="3" t="s">
        <v>1449</v>
      </c>
      <c r="AE206" s="3"/>
      <c r="AF206" s="49"/>
      <c r="AG206" s="3">
        <f t="shared" si="41"/>
        <v>10</v>
      </c>
      <c r="AH206" s="3"/>
      <c r="AI206" s="3"/>
      <c r="AJ206" s="3">
        <f t="shared" si="42"/>
        <v>0</v>
      </c>
      <c r="AK206" s="136"/>
      <c r="AL206" s="3"/>
      <c r="AM206" s="59"/>
      <c r="AN206" s="42"/>
      <c r="AO206" s="3" t="s">
        <v>1627</v>
      </c>
      <c r="AP206" s="44"/>
      <c r="AQ206" s="44"/>
      <c r="AR206" s="49"/>
      <c r="AS206" s="3"/>
      <c r="AT206" s="3"/>
      <c r="AU206" s="3"/>
      <c r="AV206" s="3"/>
      <c r="AW206" s="3"/>
      <c r="AX206" s="3" t="str">
        <f>IF(OR(K206="x",J203="x",L206="x",G206="x",H206="x",M206="x",N206="x"),"x","")</f>
        <v/>
      </c>
      <c r="AY206" s="143" t="str">
        <f>IF(OR(K206="x",J203="x",L206="x",G206="x",H206="x",M206="x",N206="x"),"x","")</f>
        <v/>
      </c>
      <c r="AZ206" s="3" t="str">
        <f>IF(OR(K206="x",J203="x",L206="x",G206="x",H206="x",M206="x"),"x","")</f>
        <v/>
      </c>
      <c r="BA206" s="3" t="str">
        <f>IF(OR(K206="x",J203="x",H206="x"),"x","")</f>
        <v/>
      </c>
      <c r="BB206" s="3" t="str">
        <f t="shared" si="43"/>
        <v/>
      </c>
      <c r="BC206" s="3"/>
      <c r="BD206" s="3"/>
      <c r="BE206" s="182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205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50"/>
      <c r="CQ206" s="98" t="str">
        <f>IF(U206="","1",IF(U206="x","0",VLOOKUP(U206,'Risico-matrix'!$K$4:$M$107,3,)))</f>
        <v>1</v>
      </c>
      <c r="CR206" s="98" t="str">
        <f>IF(V206="","1",IF(V206="x","0",VLOOKUP(V206,'Risico-matrix'!$K$4:$M$107,3,)))</f>
        <v>1</v>
      </c>
      <c r="CS206" s="98" t="str">
        <f>IF(W206="","1",IF(W206="x","0",VLOOKUP(W206,'Risico-matrix'!$K$4:$M$107,3,)))</f>
        <v>1</v>
      </c>
      <c r="CT206" s="98" t="str">
        <f>IF(X206="","1",IF(X206="x","0",VLOOKUP(X206,'Risico-matrix'!$K$4:$M$107,3,)))</f>
        <v>1</v>
      </c>
      <c r="CU206" s="98" t="str">
        <f>IF(Y206="","1",IF(Y206="x","0",VLOOKUP(Y206,'Risico-matrix'!$K$4:$M$107,3,)))</f>
        <v>1</v>
      </c>
      <c r="CV206" s="98" t="str">
        <f>IF(Z206="","1",IF(Z206="x","0",VLOOKUP(Z206,'Risico-matrix'!$K$4:$M$107,3,)))</f>
        <v>1</v>
      </c>
      <c r="CW206" s="98" t="str">
        <f>IF(AA206="","1",IF(AA206="x","0",VLOOKUP(AA206,'Risico-matrix'!$K$4:$M$107,3,)))</f>
        <v>1</v>
      </c>
      <c r="CX206" s="98" t="str">
        <f>IF(AB206="","1",IF(AB206="x","0",VLOOKUP(AB206,'Risico-matrix'!$K$4:$M$107,3,)))</f>
        <v>1</v>
      </c>
      <c r="CY206" s="98" t="str">
        <f>IF(AC206="","1",IF(AC206="x","0",VLOOKUP(AC206,'Risico-matrix'!$K$4:$M$107,3,)))</f>
        <v>1</v>
      </c>
      <c r="CZ206" s="98" t="str">
        <f>IF(AD206="","1",IF(AD206="x","0",VLOOKUP(AD206,'Risico-matrix'!$K$4:$M$107,3,)))</f>
        <v>1</v>
      </c>
      <c r="DA206" s="1">
        <f t="shared" si="40"/>
        <v>10</v>
      </c>
    </row>
    <row r="207" spans="1:105" hidden="1" x14ac:dyDescent="0.25">
      <c r="A207" s="46" t="s">
        <v>1153</v>
      </c>
      <c r="B207" s="47"/>
      <c r="C207" s="47"/>
      <c r="D207" s="3" t="s">
        <v>903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8"/>
      <c r="T207" s="3"/>
      <c r="U207" s="3" t="s">
        <v>1449</v>
      </c>
      <c r="V207" s="3" t="s">
        <v>1449</v>
      </c>
      <c r="W207" s="3" t="s">
        <v>1449</v>
      </c>
      <c r="X207" s="3" t="s">
        <v>1449</v>
      </c>
      <c r="Y207" s="3" t="s">
        <v>1449</v>
      </c>
      <c r="Z207" s="3" t="s">
        <v>1449</v>
      </c>
      <c r="AA207" s="3" t="s">
        <v>1449</v>
      </c>
      <c r="AB207" s="3" t="s">
        <v>1449</v>
      </c>
      <c r="AC207" s="3" t="s">
        <v>1449</v>
      </c>
      <c r="AD207" s="3" t="s">
        <v>1449</v>
      </c>
      <c r="AE207" s="3"/>
      <c r="AF207" s="49"/>
      <c r="AG207" s="3">
        <f t="shared" si="41"/>
        <v>10</v>
      </c>
      <c r="AH207" s="3"/>
      <c r="AI207" s="3"/>
      <c r="AJ207" s="3">
        <f t="shared" si="42"/>
        <v>0</v>
      </c>
      <c r="AK207" s="136"/>
      <c r="AL207" s="3"/>
      <c r="AM207" s="59"/>
      <c r="AN207" s="42"/>
      <c r="AO207" s="3" t="s">
        <v>1621</v>
      </c>
      <c r="AP207" s="44"/>
      <c r="AQ207" s="44"/>
      <c r="AR207" s="49" t="s">
        <v>1621</v>
      </c>
      <c r="AS207" s="3"/>
      <c r="AT207" s="3"/>
      <c r="AU207" s="3"/>
      <c r="AV207" s="3"/>
      <c r="AW207" s="3"/>
      <c r="AX207" s="3" t="e">
        <f>IF(OR(K207="x",#REF!="x",L207="x",G207="x",H207="x",M207="x",N207="x"),"x","")</f>
        <v>#REF!</v>
      </c>
      <c r="AY207" s="143" t="e">
        <f>IF(OR(K207="x",#REF!="x",L207="x",G207="x",H207="x",M207="x",N207="x"),"x","")</f>
        <v>#REF!</v>
      </c>
      <c r="AZ207" s="3" t="e">
        <f>IF(OR(K207="x",#REF!="x",L207="x",G207="x",H207="x",M207="x"),"x","")</f>
        <v>#REF!</v>
      </c>
      <c r="BA207" s="3" t="e">
        <f>IF(OR(K207="x",#REF!="x",H207="x"),"x","")</f>
        <v>#REF!</v>
      </c>
      <c r="BB207" s="3" t="str">
        <f t="shared" si="43"/>
        <v/>
      </c>
      <c r="BC207" s="3"/>
      <c r="BD207" s="3"/>
      <c r="BE207" s="182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205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50"/>
      <c r="CQ207" s="98" t="str">
        <f>IF(U207="","1",IF(U207="x","0",VLOOKUP(U207,'Risico-matrix'!$K$4:$M$107,3,)))</f>
        <v>1</v>
      </c>
      <c r="CR207" s="98" t="str">
        <f>IF(V207="","1",IF(V207="x","0",VLOOKUP(V207,'Risico-matrix'!$K$4:$M$107,3,)))</f>
        <v>1</v>
      </c>
      <c r="CS207" s="98" t="str">
        <f>IF(W207="","1",IF(W207="x","0",VLOOKUP(W207,'Risico-matrix'!$K$4:$M$107,3,)))</f>
        <v>1</v>
      </c>
      <c r="CT207" s="98" t="str">
        <f>IF(X207="","1",IF(X207="x","0",VLOOKUP(X207,'Risico-matrix'!$K$4:$M$107,3,)))</f>
        <v>1</v>
      </c>
      <c r="CU207" s="98" t="str">
        <f>IF(Y207="","1",IF(Y207="x","0",VLOOKUP(Y207,'Risico-matrix'!$K$4:$M$107,3,)))</f>
        <v>1</v>
      </c>
      <c r="CV207" s="98" t="str">
        <f>IF(Z207="","1",IF(Z207="x","0",VLOOKUP(Z207,'Risico-matrix'!$K$4:$M$107,3,)))</f>
        <v>1</v>
      </c>
      <c r="CW207" s="98" t="str">
        <f>IF(AA207="","1",IF(AA207="x","0",VLOOKUP(AA207,'Risico-matrix'!$K$4:$M$107,3,)))</f>
        <v>1</v>
      </c>
      <c r="CX207" s="98" t="str">
        <f>IF(AB207="","1",IF(AB207="x","0",VLOOKUP(AB207,'Risico-matrix'!$K$4:$M$107,3,)))</f>
        <v>1</v>
      </c>
      <c r="CY207" s="98" t="str">
        <f>IF(AC207="","1",IF(AC207="x","0",VLOOKUP(AC207,'Risico-matrix'!$K$4:$M$107,3,)))</f>
        <v>1</v>
      </c>
      <c r="CZ207" s="98" t="str">
        <f>IF(AD207="","1",IF(AD207="x","0",VLOOKUP(AD207,'Risico-matrix'!$K$4:$M$107,3,)))</f>
        <v>1</v>
      </c>
      <c r="DA207" s="1">
        <f t="shared" si="40"/>
        <v>10</v>
      </c>
    </row>
    <row r="208" spans="1:105" hidden="1" x14ac:dyDescent="0.25">
      <c r="A208" s="46" t="s">
        <v>1239</v>
      </c>
      <c r="B208" s="47" t="s">
        <v>1240</v>
      </c>
      <c r="C208" s="47">
        <v>41960</v>
      </c>
      <c r="D208" s="3" t="s">
        <v>1241</v>
      </c>
      <c r="E208" s="3"/>
      <c r="F208" s="3"/>
      <c r="G208" s="3"/>
      <c r="H208" s="3"/>
      <c r="I208" s="3"/>
      <c r="J208" s="3" t="s">
        <v>862</v>
      </c>
      <c r="K208" s="3"/>
      <c r="L208" s="3" t="s">
        <v>862</v>
      </c>
      <c r="M208" s="3"/>
      <c r="N208" s="3"/>
      <c r="O208" s="3" t="s">
        <v>88</v>
      </c>
      <c r="P208" s="3" t="s">
        <v>93</v>
      </c>
      <c r="Q208" s="3">
        <v>1.103</v>
      </c>
      <c r="R208" s="3">
        <v>1.45</v>
      </c>
      <c r="S208" s="48"/>
      <c r="T208" s="3" t="s">
        <v>876</v>
      </c>
      <c r="U208" s="3" t="s">
        <v>153</v>
      </c>
      <c r="V208" s="3" t="s">
        <v>196</v>
      </c>
      <c r="W208" s="3" t="s">
        <v>205</v>
      </c>
      <c r="X208" s="3" t="s">
        <v>1449</v>
      </c>
      <c r="Y208" s="3" t="s">
        <v>1449</v>
      </c>
      <c r="Z208" s="3" t="s">
        <v>1449</v>
      </c>
      <c r="AA208" s="3" t="s">
        <v>1449</v>
      </c>
      <c r="AB208" s="3" t="s">
        <v>1449</v>
      </c>
      <c r="AC208" s="3" t="s">
        <v>1449</v>
      </c>
      <c r="AD208" s="3" t="s">
        <v>1449</v>
      </c>
      <c r="AE208" s="3"/>
      <c r="AF208" s="49" t="s">
        <v>1546</v>
      </c>
      <c r="AG208" s="3">
        <f t="shared" si="41"/>
        <v>25</v>
      </c>
      <c r="AH208" s="3"/>
      <c r="AI208" s="3"/>
      <c r="AJ208" s="3">
        <f t="shared" si="42"/>
        <v>0</v>
      </c>
      <c r="AK208" s="136"/>
      <c r="AL208" s="3" t="s">
        <v>95</v>
      </c>
      <c r="AM208" s="59"/>
      <c r="AN208" s="42">
        <v>1</v>
      </c>
      <c r="AO208" s="3" t="s">
        <v>1623</v>
      </c>
      <c r="AP208" s="44"/>
      <c r="AQ208" s="44"/>
      <c r="AR208" s="49"/>
      <c r="AS208" s="3"/>
      <c r="AT208" s="3"/>
      <c r="AU208" s="3"/>
      <c r="AV208" s="3"/>
      <c r="AW208" s="3"/>
      <c r="AX208" s="3" t="str">
        <f>IF(OR(K208="x",J205="x",L208="x",G208="x",H208="x",M208="x",N208="x"),"x","")</f>
        <v>x</v>
      </c>
      <c r="AY208" s="143" t="str">
        <f>IF(OR(K208="x",J205="x",L208="x",G208="x",H208="x",M208="x",N208="x"),"x","")</f>
        <v>x</v>
      </c>
      <c r="AZ208" s="3" t="str">
        <f>IF(OR(K208="x",J205="x",L208="x",G208="x",H208="x",M208="x"),"x","")</f>
        <v>x</v>
      </c>
      <c r="BA208" s="3" t="str">
        <f>IF(OR(K208="x",J205="x",H208="x"),"x","")</f>
        <v/>
      </c>
      <c r="BB208" s="3" t="str">
        <f t="shared" si="43"/>
        <v>x</v>
      </c>
      <c r="BC208" s="3"/>
      <c r="BD208" s="3"/>
      <c r="BE208" s="182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205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50"/>
      <c r="CQ208" s="98">
        <f>IF(U208="","1",IF(U208="x","0",VLOOKUP(U208,'Risico-matrix'!$K$4:$M$107,3,)))</f>
        <v>0</v>
      </c>
      <c r="CR208" s="98">
        <f>IF(V208="","1",IF(V208="x","0",VLOOKUP(V208,'Risico-matrix'!$K$4:$M$107,3,)))</f>
        <v>15</v>
      </c>
      <c r="CS208" s="98">
        <f>IF(W208="","1",IF(W208="x","0",VLOOKUP(W208,'Risico-matrix'!$K$4:$M$107,3,)))</f>
        <v>3</v>
      </c>
      <c r="CT208" s="98" t="str">
        <f>IF(X208="","1",IF(X208="x","0",VLOOKUP(X208,'Risico-matrix'!$K$4:$M$107,3,)))</f>
        <v>1</v>
      </c>
      <c r="CU208" s="98" t="str">
        <f>IF(Y208="","1",IF(Y208="x","0",VLOOKUP(Y208,'Risico-matrix'!$K$4:$M$107,3,)))</f>
        <v>1</v>
      </c>
      <c r="CV208" s="98" t="str">
        <f>IF(Z208="","1",IF(Z208="x","0",VLOOKUP(Z208,'Risico-matrix'!$K$4:$M$107,3,)))</f>
        <v>1</v>
      </c>
      <c r="CW208" s="98" t="str">
        <f>IF(AA208="","1",IF(AA208="x","0",VLOOKUP(AA208,'Risico-matrix'!$K$4:$M$107,3,)))</f>
        <v>1</v>
      </c>
      <c r="CX208" s="98" t="str">
        <f>IF(AB208="","1",IF(AB208="x","0",VLOOKUP(AB208,'Risico-matrix'!$K$4:$M$107,3,)))</f>
        <v>1</v>
      </c>
      <c r="CY208" s="98" t="str">
        <f>IF(AC208="","1",IF(AC208="x","0",VLOOKUP(AC208,'Risico-matrix'!$K$4:$M$107,3,)))</f>
        <v>1</v>
      </c>
      <c r="CZ208" s="98" t="str">
        <f>IF(AD208="","1",IF(AD208="x","0",VLOOKUP(AD208,'Risico-matrix'!$K$4:$M$107,3,)))</f>
        <v>1</v>
      </c>
      <c r="DA208" s="1">
        <f t="shared" si="40"/>
        <v>25</v>
      </c>
    </row>
    <row r="209" spans="1:105" hidden="1" x14ac:dyDescent="0.25">
      <c r="A209" s="46" t="s">
        <v>1242</v>
      </c>
      <c r="B209" s="47" t="s">
        <v>1243</v>
      </c>
      <c r="C209" s="47">
        <v>41577</v>
      </c>
      <c r="D209" s="3" t="s">
        <v>1241</v>
      </c>
      <c r="E209" s="3"/>
      <c r="F209" s="3"/>
      <c r="G209" s="3"/>
      <c r="H209" s="3"/>
      <c r="I209" s="3"/>
      <c r="J209" s="3" t="s">
        <v>862</v>
      </c>
      <c r="K209" s="3"/>
      <c r="L209" s="3"/>
      <c r="M209" s="3"/>
      <c r="N209" s="3"/>
      <c r="O209" s="3" t="s">
        <v>88</v>
      </c>
      <c r="P209" s="3" t="s">
        <v>93</v>
      </c>
      <c r="Q209" s="3" t="s">
        <v>868</v>
      </c>
      <c r="R209" s="3" t="s">
        <v>876</v>
      </c>
      <c r="S209" s="48"/>
      <c r="T209" s="3" t="s">
        <v>876</v>
      </c>
      <c r="U209" s="3" t="s">
        <v>153</v>
      </c>
      <c r="V209" s="3" t="s">
        <v>196</v>
      </c>
      <c r="W209" s="3" t="s">
        <v>1449</v>
      </c>
      <c r="X209" s="3" t="s">
        <v>1449</v>
      </c>
      <c r="Y209" s="3" t="s">
        <v>1449</v>
      </c>
      <c r="Z209" s="3" t="s">
        <v>1449</v>
      </c>
      <c r="AA209" s="3" t="s">
        <v>1449</v>
      </c>
      <c r="AB209" s="3" t="s">
        <v>1449</v>
      </c>
      <c r="AC209" s="3" t="s">
        <v>1449</v>
      </c>
      <c r="AD209" s="3" t="s">
        <v>1449</v>
      </c>
      <c r="AE209" s="3"/>
      <c r="AF209" s="49" t="s">
        <v>1547</v>
      </c>
      <c r="AG209" s="3">
        <f t="shared" si="41"/>
        <v>23</v>
      </c>
      <c r="AH209" s="3"/>
      <c r="AI209" s="3"/>
      <c r="AJ209" s="3">
        <f t="shared" si="42"/>
        <v>0</v>
      </c>
      <c r="AK209" s="136"/>
      <c r="AL209" s="3" t="s">
        <v>95</v>
      </c>
      <c r="AM209" s="59"/>
      <c r="AN209" s="42">
        <v>1</v>
      </c>
      <c r="AO209" s="3" t="s">
        <v>1623</v>
      </c>
      <c r="AP209" s="44"/>
      <c r="AQ209" s="44"/>
      <c r="AR209" s="49"/>
      <c r="AS209" s="3"/>
      <c r="AT209" s="3"/>
      <c r="AU209" s="3"/>
      <c r="AV209" s="3"/>
      <c r="AW209" s="3"/>
      <c r="AX209" s="3" t="e">
        <f>IF(OR(K209="x",#REF!="x",L209="x",G209="x",H209="x",M209="x",N209="x"),"x","")</f>
        <v>#REF!</v>
      </c>
      <c r="AY209" s="143" t="e">
        <f>IF(OR(K209="x",#REF!="x",L209="x",G209="x",H209="x",M209="x",N209="x"),"x","")</f>
        <v>#REF!</v>
      </c>
      <c r="AZ209" s="3" t="e">
        <f>IF(OR(K209="x",#REF!="x",L209="x",G209="x",H209="x",M209="x"),"x","")</f>
        <v>#REF!</v>
      </c>
      <c r="BA209" s="3" t="e">
        <f>IF(OR(K209="x",#REF!="x",H209="x"),"x","")</f>
        <v>#REF!</v>
      </c>
      <c r="BB209" s="3" t="str">
        <f t="shared" si="43"/>
        <v>x</v>
      </c>
      <c r="BC209" s="3"/>
      <c r="BD209" s="3"/>
      <c r="BE209" s="182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205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50"/>
      <c r="CQ209" s="98">
        <f>IF(U209="","1",IF(U209="x","0",VLOOKUP(U209,'Risico-matrix'!$K$4:$M$107,3,)))</f>
        <v>0</v>
      </c>
      <c r="CR209" s="98">
        <f>IF(V209="","1",IF(V209="x","0",VLOOKUP(V209,'Risico-matrix'!$K$4:$M$107,3,)))</f>
        <v>15</v>
      </c>
      <c r="CS209" s="98" t="str">
        <f>IF(W209="","1",IF(W209="x","0",VLOOKUP(W209,'Risico-matrix'!$K$4:$M$107,3,)))</f>
        <v>1</v>
      </c>
      <c r="CT209" s="98" t="str">
        <f>IF(X209="","1",IF(X209="x","0",VLOOKUP(X209,'Risico-matrix'!$K$4:$M$107,3,)))</f>
        <v>1</v>
      </c>
      <c r="CU209" s="98" t="str">
        <f>IF(Y209="","1",IF(Y209="x","0",VLOOKUP(Y209,'Risico-matrix'!$K$4:$M$107,3,)))</f>
        <v>1</v>
      </c>
      <c r="CV209" s="98" t="str">
        <f>IF(Z209="","1",IF(Z209="x","0",VLOOKUP(Z209,'Risico-matrix'!$K$4:$M$107,3,)))</f>
        <v>1</v>
      </c>
      <c r="CW209" s="98" t="str">
        <f>IF(AA209="","1",IF(AA209="x","0",VLOOKUP(AA209,'Risico-matrix'!$K$4:$M$107,3,)))</f>
        <v>1</v>
      </c>
      <c r="CX209" s="98" t="str">
        <f>IF(AB209="","1",IF(AB209="x","0",VLOOKUP(AB209,'Risico-matrix'!$K$4:$M$107,3,)))</f>
        <v>1</v>
      </c>
      <c r="CY209" s="98" t="str">
        <f>IF(AC209="","1",IF(AC209="x","0",VLOOKUP(AC209,'Risico-matrix'!$K$4:$M$107,3,)))</f>
        <v>1</v>
      </c>
      <c r="CZ209" s="98" t="str">
        <f>IF(AD209="","1",IF(AD209="x","0",VLOOKUP(AD209,'Risico-matrix'!$K$4:$M$107,3,)))</f>
        <v>1</v>
      </c>
      <c r="DA209" s="1">
        <f t="shared" si="40"/>
        <v>23</v>
      </c>
    </row>
    <row r="210" spans="1:105" hidden="1" x14ac:dyDescent="0.25">
      <c r="A210" s="46" t="s">
        <v>1244</v>
      </c>
      <c r="B210" s="47" t="s">
        <v>1245</v>
      </c>
      <c r="C210" s="47">
        <v>42086</v>
      </c>
      <c r="D210" s="3" t="s">
        <v>1241</v>
      </c>
      <c r="E210" s="3"/>
      <c r="F210" s="3"/>
      <c r="G210" s="3"/>
      <c r="H210" s="3"/>
      <c r="I210" s="3"/>
      <c r="J210" s="3" t="s">
        <v>862</v>
      </c>
      <c r="K210" s="3"/>
      <c r="L210" s="3"/>
      <c r="M210" s="3"/>
      <c r="N210" s="3"/>
      <c r="O210" s="3" t="s">
        <v>88</v>
      </c>
      <c r="P210" s="3" t="s">
        <v>93</v>
      </c>
      <c r="Q210" s="3">
        <v>1.83</v>
      </c>
      <c r="R210" s="3" t="s">
        <v>868</v>
      </c>
      <c r="S210" s="48"/>
      <c r="T210" s="3" t="s">
        <v>876</v>
      </c>
      <c r="U210" s="3" t="s">
        <v>153</v>
      </c>
      <c r="V210" s="3" t="s">
        <v>196</v>
      </c>
      <c r="W210" s="3" t="s">
        <v>1449</v>
      </c>
      <c r="X210" s="3" t="s">
        <v>1449</v>
      </c>
      <c r="Y210" s="3" t="s">
        <v>1449</v>
      </c>
      <c r="Z210" s="3" t="s">
        <v>1449</v>
      </c>
      <c r="AA210" s="3" t="s">
        <v>1449</v>
      </c>
      <c r="AB210" s="3" t="s">
        <v>1449</v>
      </c>
      <c r="AC210" s="3" t="s">
        <v>1449</v>
      </c>
      <c r="AD210" s="3" t="s">
        <v>1449</v>
      </c>
      <c r="AE210" s="3"/>
      <c r="AF210" s="49" t="s">
        <v>1548</v>
      </c>
      <c r="AG210" s="3">
        <f t="shared" si="41"/>
        <v>23</v>
      </c>
      <c r="AH210" s="3"/>
      <c r="AI210" s="3"/>
      <c r="AJ210" s="3">
        <f t="shared" si="42"/>
        <v>0</v>
      </c>
      <c r="AK210" s="136"/>
      <c r="AL210" s="3" t="s">
        <v>95</v>
      </c>
      <c r="AM210" s="59"/>
      <c r="AN210" s="42">
        <v>1</v>
      </c>
      <c r="AO210" s="3" t="s">
        <v>1623</v>
      </c>
      <c r="AP210" s="44"/>
      <c r="AQ210" s="44"/>
      <c r="AR210" s="49"/>
      <c r="AS210" s="3"/>
      <c r="AT210" s="3"/>
      <c r="AU210" s="3"/>
      <c r="AV210" s="3"/>
      <c r="AW210" s="3"/>
      <c r="AX210" s="3" t="e">
        <f>IF(OR(K210="x",#REF!="x",L210="x",G210="x",H210="x",M210="x",N210="x"),"x","")</f>
        <v>#REF!</v>
      </c>
      <c r="AY210" s="143" t="e">
        <f>IF(OR(K210="x",#REF!="x",L210="x",G210="x",H210="x",M210="x",N210="x"),"x","")</f>
        <v>#REF!</v>
      </c>
      <c r="AZ210" s="3" t="e">
        <f>IF(OR(K210="x",#REF!="x",L210="x",G210="x",H210="x",M210="x"),"x","")</f>
        <v>#REF!</v>
      </c>
      <c r="BA210" s="3" t="e">
        <f>IF(OR(K210="x",#REF!="x",H210="x"),"x","")</f>
        <v>#REF!</v>
      </c>
      <c r="BB210" s="3" t="str">
        <f t="shared" si="43"/>
        <v>x</v>
      </c>
      <c r="BC210" s="3"/>
      <c r="BD210" s="3"/>
      <c r="BE210" s="182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205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50"/>
      <c r="CQ210" s="98">
        <f>IF(U210="","1",IF(U210="x","0",VLOOKUP(U210,'Risico-matrix'!$K$4:$M$107,3,)))</f>
        <v>0</v>
      </c>
      <c r="CR210" s="98">
        <f>IF(V210="","1",IF(V210="x","0",VLOOKUP(V210,'Risico-matrix'!$K$4:$M$107,3,)))</f>
        <v>15</v>
      </c>
      <c r="CS210" s="98" t="str">
        <f>IF(W210="","1",IF(W210="x","0",VLOOKUP(W210,'Risico-matrix'!$K$4:$M$107,3,)))</f>
        <v>1</v>
      </c>
      <c r="CT210" s="98" t="str">
        <f>IF(X210="","1",IF(X210="x","0",VLOOKUP(X210,'Risico-matrix'!$K$4:$M$107,3,)))</f>
        <v>1</v>
      </c>
      <c r="CU210" s="98" t="str">
        <f>IF(Y210="","1",IF(Y210="x","0",VLOOKUP(Y210,'Risico-matrix'!$K$4:$M$107,3,)))</f>
        <v>1</v>
      </c>
      <c r="CV210" s="98" t="str">
        <f>IF(Z210="","1",IF(Z210="x","0",VLOOKUP(Z210,'Risico-matrix'!$K$4:$M$107,3,)))</f>
        <v>1</v>
      </c>
      <c r="CW210" s="98" t="str">
        <f>IF(AA210="","1",IF(AA210="x","0",VLOOKUP(AA210,'Risico-matrix'!$K$4:$M$107,3,)))</f>
        <v>1</v>
      </c>
      <c r="CX210" s="98" t="str">
        <f>IF(AB210="","1",IF(AB210="x","0",VLOOKUP(AB210,'Risico-matrix'!$K$4:$M$107,3,)))</f>
        <v>1</v>
      </c>
      <c r="CY210" s="98" t="str">
        <f>IF(AC210="","1",IF(AC210="x","0",VLOOKUP(AC210,'Risico-matrix'!$K$4:$M$107,3,)))</f>
        <v>1</v>
      </c>
      <c r="CZ210" s="98" t="str">
        <f>IF(AD210="","1",IF(AD210="x","0",VLOOKUP(AD210,'Risico-matrix'!$K$4:$M$107,3,)))</f>
        <v>1</v>
      </c>
      <c r="DA210" s="1">
        <f t="shared" si="40"/>
        <v>23</v>
      </c>
    </row>
    <row r="211" spans="1:105" hidden="1" x14ac:dyDescent="0.25">
      <c r="A211" s="46" t="s">
        <v>1386</v>
      </c>
      <c r="B211" s="47" t="s">
        <v>1387</v>
      </c>
      <c r="C211" s="47">
        <v>42101</v>
      </c>
      <c r="D211" s="3" t="s">
        <v>1241</v>
      </c>
      <c r="E211" s="3"/>
      <c r="F211" s="3"/>
      <c r="G211" s="3"/>
      <c r="H211" s="3"/>
      <c r="I211" s="3"/>
      <c r="J211" s="3" t="s">
        <v>862</v>
      </c>
      <c r="K211" s="3"/>
      <c r="L211" s="3"/>
      <c r="M211" s="3"/>
      <c r="N211" s="3"/>
      <c r="O211" s="3" t="s">
        <v>88</v>
      </c>
      <c r="P211" s="3" t="s">
        <v>93</v>
      </c>
      <c r="Q211" s="3">
        <v>1.04</v>
      </c>
      <c r="R211" s="3">
        <v>12.5</v>
      </c>
      <c r="S211" s="48"/>
      <c r="T211" s="3" t="s">
        <v>876</v>
      </c>
      <c r="U211" s="3" t="s">
        <v>153</v>
      </c>
      <c r="V211" s="3" t="s">
        <v>196</v>
      </c>
      <c r="W211" s="3" t="s">
        <v>1449</v>
      </c>
      <c r="X211" s="3" t="s">
        <v>1449</v>
      </c>
      <c r="Y211" s="3" t="s">
        <v>1449</v>
      </c>
      <c r="Z211" s="3" t="s">
        <v>1449</v>
      </c>
      <c r="AA211" s="3" t="s">
        <v>1449</v>
      </c>
      <c r="AB211" s="3" t="s">
        <v>1449</v>
      </c>
      <c r="AC211" s="3" t="s">
        <v>1449</v>
      </c>
      <c r="AD211" s="3" t="s">
        <v>1449</v>
      </c>
      <c r="AE211" s="3"/>
      <c r="AF211" s="49" t="s">
        <v>1548</v>
      </c>
      <c r="AG211" s="3">
        <f t="shared" si="41"/>
        <v>23</v>
      </c>
      <c r="AH211" s="3"/>
      <c r="AI211" s="3"/>
      <c r="AJ211" s="3">
        <f t="shared" si="42"/>
        <v>0</v>
      </c>
      <c r="AK211" s="136"/>
      <c r="AL211" s="3"/>
      <c r="AM211" s="59"/>
      <c r="AN211" s="42"/>
      <c r="AO211" s="3" t="s">
        <v>1627</v>
      </c>
      <c r="AP211" s="44"/>
      <c r="AQ211" s="44"/>
      <c r="AR211" s="49"/>
      <c r="AS211" s="3"/>
      <c r="AT211" s="3"/>
      <c r="AU211" s="3"/>
      <c r="AV211" s="3"/>
      <c r="AW211" s="3"/>
      <c r="AX211" s="3" t="str">
        <f t="shared" si="44"/>
        <v/>
      </c>
      <c r="AY211" s="143" t="str">
        <f t="shared" si="45"/>
        <v/>
      </c>
      <c r="AZ211" s="3" t="str">
        <f t="shared" si="46"/>
        <v/>
      </c>
      <c r="BA211" s="3" t="str">
        <f t="shared" si="47"/>
        <v/>
      </c>
      <c r="BB211" s="3" t="str">
        <f t="shared" si="43"/>
        <v>x</v>
      </c>
      <c r="BC211" s="3"/>
      <c r="BD211" s="3"/>
      <c r="BE211" s="182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205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50"/>
      <c r="CQ211" s="98">
        <f>IF(U211="","1",IF(U211="x","0",VLOOKUP(U211,'Risico-matrix'!$K$4:$M$107,3,)))</f>
        <v>0</v>
      </c>
      <c r="CR211" s="98">
        <f>IF(V211="","1",IF(V211="x","0",VLOOKUP(V211,'Risico-matrix'!$K$4:$M$107,3,)))</f>
        <v>15</v>
      </c>
      <c r="CS211" s="98" t="str">
        <f>IF(W211="","1",IF(W211="x","0",VLOOKUP(W211,'Risico-matrix'!$K$4:$M$107,3,)))</f>
        <v>1</v>
      </c>
      <c r="CT211" s="98" t="str">
        <f>IF(X211="","1",IF(X211="x","0",VLOOKUP(X211,'Risico-matrix'!$K$4:$M$107,3,)))</f>
        <v>1</v>
      </c>
      <c r="CU211" s="98" t="str">
        <f>IF(Y211="","1",IF(Y211="x","0",VLOOKUP(Y211,'Risico-matrix'!$K$4:$M$107,3,)))</f>
        <v>1</v>
      </c>
      <c r="CV211" s="98" t="str">
        <f>IF(Z211="","1",IF(Z211="x","0",VLOOKUP(Z211,'Risico-matrix'!$K$4:$M$107,3,)))</f>
        <v>1</v>
      </c>
      <c r="CW211" s="98" t="str">
        <f>IF(AA211="","1",IF(AA211="x","0",VLOOKUP(AA211,'Risico-matrix'!$K$4:$M$107,3,)))</f>
        <v>1</v>
      </c>
      <c r="CX211" s="98" t="str">
        <f>IF(AB211="","1",IF(AB211="x","0",VLOOKUP(AB211,'Risico-matrix'!$K$4:$M$107,3,)))</f>
        <v>1</v>
      </c>
      <c r="CY211" s="98" t="str">
        <f>IF(AC211="","1",IF(AC211="x","0",VLOOKUP(AC211,'Risico-matrix'!$K$4:$M$107,3,)))</f>
        <v>1</v>
      </c>
      <c r="CZ211" s="98" t="str">
        <f>IF(AD211="","1",IF(AD211="x","0",VLOOKUP(AD211,'Risico-matrix'!$K$4:$M$107,3,)))</f>
        <v>1</v>
      </c>
      <c r="DA211" s="1">
        <f t="shared" si="40"/>
        <v>23</v>
      </c>
    </row>
    <row r="212" spans="1:105" hidden="1" x14ac:dyDescent="0.25">
      <c r="A212" s="46" t="s">
        <v>1246</v>
      </c>
      <c r="B212" s="47" t="s">
        <v>1247</v>
      </c>
      <c r="C212" s="47">
        <v>42065</v>
      </c>
      <c r="D212" s="3" t="s">
        <v>1241</v>
      </c>
      <c r="E212" s="3"/>
      <c r="F212" s="3"/>
      <c r="G212" s="3"/>
      <c r="H212" s="3"/>
      <c r="I212" s="3"/>
      <c r="J212" s="3" t="s">
        <v>862</v>
      </c>
      <c r="K212" s="3"/>
      <c r="L212" s="3"/>
      <c r="M212" s="3"/>
      <c r="N212" s="3"/>
      <c r="O212" s="3" t="s">
        <v>88</v>
      </c>
      <c r="P212" s="3" t="s">
        <v>93</v>
      </c>
      <c r="Q212" s="3" t="s">
        <v>868</v>
      </c>
      <c r="R212" s="3" t="s">
        <v>868</v>
      </c>
      <c r="S212" s="48"/>
      <c r="T212" s="3" t="s">
        <v>876</v>
      </c>
      <c r="U212" s="3" t="s">
        <v>153</v>
      </c>
      <c r="V212" s="3" t="s">
        <v>196</v>
      </c>
      <c r="W212" s="3" t="s">
        <v>1449</v>
      </c>
      <c r="X212" s="3" t="s">
        <v>1449</v>
      </c>
      <c r="Y212" s="3" t="s">
        <v>1449</v>
      </c>
      <c r="Z212" s="3" t="s">
        <v>1449</v>
      </c>
      <c r="AA212" s="3" t="s">
        <v>1449</v>
      </c>
      <c r="AB212" s="3" t="s">
        <v>1449</v>
      </c>
      <c r="AC212" s="3" t="s">
        <v>1449</v>
      </c>
      <c r="AD212" s="3" t="s">
        <v>1449</v>
      </c>
      <c r="AE212" s="3"/>
      <c r="AF212" s="49" t="s">
        <v>1548</v>
      </c>
      <c r="AG212" s="3">
        <f t="shared" si="41"/>
        <v>23</v>
      </c>
      <c r="AH212" s="3"/>
      <c r="AI212" s="3"/>
      <c r="AJ212" s="3">
        <f t="shared" si="42"/>
        <v>0</v>
      </c>
      <c r="AK212" s="136"/>
      <c r="AL212" s="3" t="s">
        <v>95</v>
      </c>
      <c r="AM212" s="59"/>
      <c r="AN212" s="42">
        <v>0.75</v>
      </c>
      <c r="AO212" s="3" t="s">
        <v>1623</v>
      </c>
      <c r="AP212" s="44"/>
      <c r="AQ212" s="44"/>
      <c r="AR212" s="49"/>
      <c r="AS212" s="3"/>
      <c r="AT212" s="3"/>
      <c r="AU212" s="3"/>
      <c r="AV212" s="3"/>
      <c r="AW212" s="3"/>
      <c r="AX212" s="3" t="str">
        <f t="shared" si="44"/>
        <v/>
      </c>
      <c r="AY212" s="143" t="str">
        <f t="shared" si="45"/>
        <v/>
      </c>
      <c r="AZ212" s="3" t="str">
        <f t="shared" si="46"/>
        <v/>
      </c>
      <c r="BA212" s="3" t="str">
        <f t="shared" si="47"/>
        <v/>
      </c>
      <c r="BB212" s="3" t="str">
        <f t="shared" si="43"/>
        <v>x</v>
      </c>
      <c r="BC212" s="3"/>
      <c r="BD212" s="3"/>
      <c r="BE212" s="182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205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50"/>
      <c r="CQ212" s="98">
        <f>IF(U212="","1",IF(U212="x","0",VLOOKUP(U212,'Risico-matrix'!$K$4:$M$107,3,)))</f>
        <v>0</v>
      </c>
      <c r="CR212" s="98">
        <f>IF(V212="","1",IF(V212="x","0",VLOOKUP(V212,'Risico-matrix'!$K$4:$M$107,3,)))</f>
        <v>15</v>
      </c>
      <c r="CS212" s="98" t="str">
        <f>IF(W212="","1",IF(W212="x","0",VLOOKUP(W212,'Risico-matrix'!$K$4:$M$107,3,)))</f>
        <v>1</v>
      </c>
      <c r="CT212" s="98" t="str">
        <f>IF(X212="","1",IF(X212="x","0",VLOOKUP(X212,'Risico-matrix'!$K$4:$M$107,3,)))</f>
        <v>1</v>
      </c>
      <c r="CU212" s="98" t="str">
        <f>IF(Y212="","1",IF(Y212="x","0",VLOOKUP(Y212,'Risico-matrix'!$K$4:$M$107,3,)))</f>
        <v>1</v>
      </c>
      <c r="CV212" s="98" t="str">
        <f>IF(Z212="","1",IF(Z212="x","0",VLOOKUP(Z212,'Risico-matrix'!$K$4:$M$107,3,)))</f>
        <v>1</v>
      </c>
      <c r="CW212" s="98" t="str">
        <f>IF(AA212="","1",IF(AA212="x","0",VLOOKUP(AA212,'Risico-matrix'!$K$4:$M$107,3,)))</f>
        <v>1</v>
      </c>
      <c r="CX212" s="98" t="str">
        <f>IF(AB212="","1",IF(AB212="x","0",VLOOKUP(AB212,'Risico-matrix'!$K$4:$M$107,3,)))</f>
        <v>1</v>
      </c>
      <c r="CY212" s="98" t="str">
        <f>IF(AC212="","1",IF(AC212="x","0",VLOOKUP(AC212,'Risico-matrix'!$K$4:$M$107,3,)))</f>
        <v>1</v>
      </c>
      <c r="CZ212" s="98" t="str">
        <f>IF(AD212="","1",IF(AD212="x","0",VLOOKUP(AD212,'Risico-matrix'!$K$4:$M$107,3,)))</f>
        <v>1</v>
      </c>
      <c r="DA212" s="1">
        <f t="shared" si="40"/>
        <v>23</v>
      </c>
    </row>
    <row r="213" spans="1:105" hidden="1" x14ac:dyDescent="0.25">
      <c r="A213" s="46" t="s">
        <v>1388</v>
      </c>
      <c r="B213" s="47" t="s">
        <v>1389</v>
      </c>
      <c r="C213" s="47">
        <v>41499</v>
      </c>
      <c r="D213" s="3" t="s">
        <v>1241</v>
      </c>
      <c r="E213" s="3"/>
      <c r="F213" s="3"/>
      <c r="G213" s="3"/>
      <c r="H213" s="3"/>
      <c r="I213" s="3"/>
      <c r="J213" s="3"/>
      <c r="K213" s="3"/>
      <c r="L213" s="3"/>
      <c r="M213" s="3" t="s">
        <v>862</v>
      </c>
      <c r="N213" s="3"/>
      <c r="O213" s="3" t="s">
        <v>88</v>
      </c>
      <c r="P213" s="3" t="s">
        <v>93</v>
      </c>
      <c r="Q213" s="3">
        <v>0.82</v>
      </c>
      <c r="R213" s="3" t="s">
        <v>876</v>
      </c>
      <c r="S213" s="48"/>
      <c r="T213" s="3">
        <v>68</v>
      </c>
      <c r="U213" s="3" t="s">
        <v>192</v>
      </c>
      <c r="V213" s="3" t="s">
        <v>265</v>
      </c>
      <c r="W213" s="3" t="s">
        <v>1449</v>
      </c>
      <c r="X213" s="3" t="s">
        <v>1449</v>
      </c>
      <c r="Y213" s="3" t="s">
        <v>1449</v>
      </c>
      <c r="Z213" s="3" t="s">
        <v>1449</v>
      </c>
      <c r="AA213" s="3" t="s">
        <v>1449</v>
      </c>
      <c r="AB213" s="3" t="s">
        <v>1449</v>
      </c>
      <c r="AC213" s="3" t="s">
        <v>1449</v>
      </c>
      <c r="AD213" s="3" t="s">
        <v>1449</v>
      </c>
      <c r="AE213" s="3"/>
      <c r="AF213" s="49" t="s">
        <v>1594</v>
      </c>
      <c r="AG213" s="3">
        <f t="shared" si="41"/>
        <v>23</v>
      </c>
      <c r="AH213" s="3"/>
      <c r="AI213" s="3"/>
      <c r="AJ213" s="3">
        <f t="shared" si="42"/>
        <v>0</v>
      </c>
      <c r="AK213" s="136"/>
      <c r="AL213" s="3" t="s">
        <v>95</v>
      </c>
      <c r="AM213" s="59"/>
      <c r="AN213" s="42">
        <v>1</v>
      </c>
      <c r="AO213" s="3" t="s">
        <v>1627</v>
      </c>
      <c r="AP213" s="44"/>
      <c r="AQ213" s="44"/>
      <c r="AR213" s="49"/>
      <c r="AS213" s="3"/>
      <c r="AT213" s="3"/>
      <c r="AU213" s="3"/>
      <c r="AV213" s="3"/>
      <c r="AW213" s="3"/>
      <c r="AX213" s="3" t="str">
        <f t="shared" si="44"/>
        <v>x</v>
      </c>
      <c r="AY213" s="143" t="str">
        <f t="shared" si="45"/>
        <v>x</v>
      </c>
      <c r="AZ213" s="3" t="str">
        <f t="shared" si="46"/>
        <v>x</v>
      </c>
      <c r="BA213" s="3" t="str">
        <f t="shared" si="47"/>
        <v>x</v>
      </c>
      <c r="BB213" s="3" t="str">
        <f t="shared" si="43"/>
        <v/>
      </c>
      <c r="BC213" s="3"/>
      <c r="BD213" s="3"/>
      <c r="BE213" s="182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205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50"/>
      <c r="CQ213" s="98">
        <f>IF(U213="","1",IF(U213="x","0",VLOOKUP(U213,'Risico-matrix'!$K$4:$M$107,3,)))</f>
        <v>15</v>
      </c>
      <c r="CR213" s="98">
        <f>IF(V213="","1",IF(V213="x","0",VLOOKUP(V213,'Risico-matrix'!$K$4:$M$107,3,)))</f>
        <v>0</v>
      </c>
      <c r="CS213" s="98" t="str">
        <f>IF(W213="","1",IF(W213="x","0",VLOOKUP(W213,'Risico-matrix'!$K$4:$M$107,3,)))</f>
        <v>1</v>
      </c>
      <c r="CT213" s="98" t="str">
        <f>IF(X213="","1",IF(X213="x","0",VLOOKUP(X213,'Risico-matrix'!$K$4:$M$107,3,)))</f>
        <v>1</v>
      </c>
      <c r="CU213" s="98" t="str">
        <f>IF(Y213="","1",IF(Y213="x","0",VLOOKUP(Y213,'Risico-matrix'!$K$4:$M$107,3,)))</f>
        <v>1</v>
      </c>
      <c r="CV213" s="98" t="str">
        <f>IF(Z213="","1",IF(Z213="x","0",VLOOKUP(Z213,'Risico-matrix'!$K$4:$M$107,3,)))</f>
        <v>1</v>
      </c>
      <c r="CW213" s="98" t="str">
        <f>IF(AA213="","1",IF(AA213="x","0",VLOOKUP(AA213,'Risico-matrix'!$K$4:$M$107,3,)))</f>
        <v>1</v>
      </c>
      <c r="CX213" s="98" t="str">
        <f>IF(AB213="","1",IF(AB213="x","0",VLOOKUP(AB213,'Risico-matrix'!$K$4:$M$107,3,)))</f>
        <v>1</v>
      </c>
      <c r="CY213" s="98" t="str">
        <f>IF(AC213="","1",IF(AC213="x","0",VLOOKUP(AC213,'Risico-matrix'!$K$4:$M$107,3,)))</f>
        <v>1</v>
      </c>
      <c r="CZ213" s="98" t="str">
        <f>IF(AD213="","1",IF(AD213="x","0",VLOOKUP(AD213,'Risico-matrix'!$K$4:$M$107,3,)))</f>
        <v>1</v>
      </c>
      <c r="DA213" s="1">
        <f t="shared" si="40"/>
        <v>23</v>
      </c>
    </row>
    <row r="214" spans="1:105" hidden="1" x14ac:dyDescent="0.25">
      <c r="A214" s="46" t="s">
        <v>1248</v>
      </c>
      <c r="B214" s="47" t="s">
        <v>1249</v>
      </c>
      <c r="C214" s="47">
        <v>42101</v>
      </c>
      <c r="D214" s="3" t="s">
        <v>1241</v>
      </c>
      <c r="E214" s="3"/>
      <c r="F214" s="3"/>
      <c r="G214" s="3"/>
      <c r="H214" s="3"/>
      <c r="I214" s="3"/>
      <c r="J214" s="3" t="s">
        <v>862</v>
      </c>
      <c r="K214" s="3"/>
      <c r="L214" s="3"/>
      <c r="M214" s="3"/>
      <c r="N214" s="3"/>
      <c r="O214" s="3" t="s">
        <v>88</v>
      </c>
      <c r="P214" s="3" t="s">
        <v>93</v>
      </c>
      <c r="Q214" s="3">
        <v>1.2</v>
      </c>
      <c r="R214" s="3" t="s">
        <v>868</v>
      </c>
      <c r="S214" s="48"/>
      <c r="T214" s="3" t="s">
        <v>876</v>
      </c>
      <c r="U214" s="3" t="s">
        <v>153</v>
      </c>
      <c r="V214" s="3" t="s">
        <v>196</v>
      </c>
      <c r="W214" s="3" t="s">
        <v>1449</v>
      </c>
      <c r="X214" s="3" t="s">
        <v>1449</v>
      </c>
      <c r="Y214" s="3" t="s">
        <v>1449</v>
      </c>
      <c r="Z214" s="3" t="s">
        <v>1449</v>
      </c>
      <c r="AA214" s="3" t="s">
        <v>1449</v>
      </c>
      <c r="AB214" s="3" t="s">
        <v>1449</v>
      </c>
      <c r="AC214" s="3" t="s">
        <v>1449</v>
      </c>
      <c r="AD214" s="3" t="s">
        <v>1449</v>
      </c>
      <c r="AE214" s="3"/>
      <c r="AF214" s="49" t="s">
        <v>1548</v>
      </c>
      <c r="AG214" s="3">
        <f t="shared" si="41"/>
        <v>23</v>
      </c>
      <c r="AH214" s="3"/>
      <c r="AI214" s="3"/>
      <c r="AJ214" s="3">
        <f t="shared" si="42"/>
        <v>0</v>
      </c>
      <c r="AK214" s="136"/>
      <c r="AL214" s="3" t="s">
        <v>95</v>
      </c>
      <c r="AM214" s="59"/>
      <c r="AN214" s="42">
        <v>1</v>
      </c>
      <c r="AO214" s="3" t="s">
        <v>1623</v>
      </c>
      <c r="AP214" s="44"/>
      <c r="AQ214" s="44"/>
      <c r="AR214" s="49"/>
      <c r="AS214" s="3"/>
      <c r="AT214" s="3"/>
      <c r="AU214" s="3"/>
      <c r="AV214" s="3"/>
      <c r="AW214" s="3"/>
      <c r="AX214" s="3" t="str">
        <f t="shared" si="44"/>
        <v>x</v>
      </c>
      <c r="AY214" s="143" t="str">
        <f t="shared" si="45"/>
        <v>x</v>
      </c>
      <c r="AZ214" s="3" t="str">
        <f t="shared" si="46"/>
        <v>x</v>
      </c>
      <c r="BA214" s="3" t="str">
        <f t="shared" si="47"/>
        <v>x</v>
      </c>
      <c r="BB214" s="3" t="str">
        <f t="shared" si="43"/>
        <v>x</v>
      </c>
      <c r="BC214" s="3"/>
      <c r="BD214" s="3"/>
      <c r="BE214" s="182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205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50"/>
      <c r="CQ214" s="98">
        <f>IF(U214="","1",IF(U214="x","0",VLOOKUP(U214,'Risico-matrix'!$K$4:$M$107,3,)))</f>
        <v>0</v>
      </c>
      <c r="CR214" s="98">
        <f>IF(V214="","1",IF(V214="x","0",VLOOKUP(V214,'Risico-matrix'!$K$4:$M$107,3,)))</f>
        <v>15</v>
      </c>
      <c r="CS214" s="98" t="str">
        <f>IF(W214="","1",IF(W214="x","0",VLOOKUP(W214,'Risico-matrix'!$K$4:$M$107,3,)))</f>
        <v>1</v>
      </c>
      <c r="CT214" s="98" t="str">
        <f>IF(X214="","1",IF(X214="x","0",VLOOKUP(X214,'Risico-matrix'!$K$4:$M$107,3,)))</f>
        <v>1</v>
      </c>
      <c r="CU214" s="98" t="str">
        <f>IF(Y214="","1",IF(Y214="x","0",VLOOKUP(Y214,'Risico-matrix'!$K$4:$M$107,3,)))</f>
        <v>1</v>
      </c>
      <c r="CV214" s="98" t="str">
        <f>IF(Z214="","1",IF(Z214="x","0",VLOOKUP(Z214,'Risico-matrix'!$K$4:$M$107,3,)))</f>
        <v>1</v>
      </c>
      <c r="CW214" s="98" t="str">
        <f>IF(AA214="","1",IF(AA214="x","0",VLOOKUP(AA214,'Risico-matrix'!$K$4:$M$107,3,)))</f>
        <v>1</v>
      </c>
      <c r="CX214" s="98" t="str">
        <f>IF(AB214="","1",IF(AB214="x","0",VLOOKUP(AB214,'Risico-matrix'!$K$4:$M$107,3,)))</f>
        <v>1</v>
      </c>
      <c r="CY214" s="98" t="str">
        <f>IF(AC214="","1",IF(AC214="x","0",VLOOKUP(AC214,'Risico-matrix'!$K$4:$M$107,3,)))</f>
        <v>1</v>
      </c>
      <c r="CZ214" s="98" t="str">
        <f>IF(AD214="","1",IF(AD214="x","0",VLOOKUP(AD214,'Risico-matrix'!$K$4:$M$107,3,)))</f>
        <v>1</v>
      </c>
      <c r="DA214" s="1">
        <f t="shared" ref="DA214:DA268" si="56">CQ214+CR214+CS214+CT214+CU214+CV214+CW214+CX214+CY214+CZ214</f>
        <v>23</v>
      </c>
    </row>
    <row r="215" spans="1:105" hidden="1" x14ac:dyDescent="0.25">
      <c r="A215" s="46" t="s">
        <v>1068</v>
      </c>
      <c r="B215" s="47">
        <v>104343</v>
      </c>
      <c r="C215" s="47">
        <v>41536</v>
      </c>
      <c r="D215" s="3" t="s">
        <v>900</v>
      </c>
      <c r="E215" s="3"/>
      <c r="F215" s="3"/>
      <c r="G215" s="3" t="s">
        <v>862</v>
      </c>
      <c r="H215" s="3"/>
      <c r="I215" s="3"/>
      <c r="J215" s="3"/>
      <c r="K215" s="3"/>
      <c r="L215" s="3" t="s">
        <v>862</v>
      </c>
      <c r="M215" s="3"/>
      <c r="N215" s="3"/>
      <c r="O215" s="3" t="s">
        <v>89</v>
      </c>
      <c r="P215" s="3" t="s">
        <v>92</v>
      </c>
      <c r="Q215" s="3">
        <v>1.33</v>
      </c>
      <c r="R215" s="3" t="s">
        <v>983</v>
      </c>
      <c r="S215" s="48" t="s">
        <v>1053</v>
      </c>
      <c r="T215" s="3">
        <v>250</v>
      </c>
      <c r="U215" s="3" t="s">
        <v>139</v>
      </c>
      <c r="V215" s="3" t="s">
        <v>198</v>
      </c>
      <c r="W215" s="3" t="s">
        <v>1449</v>
      </c>
      <c r="X215" s="3" t="s">
        <v>1449</v>
      </c>
      <c r="Y215" s="3" t="s">
        <v>1449</v>
      </c>
      <c r="Z215" s="3" t="s">
        <v>1449</v>
      </c>
      <c r="AA215" s="3" t="s">
        <v>1449</v>
      </c>
      <c r="AB215" s="3" t="s">
        <v>1449</v>
      </c>
      <c r="AC215" s="3" t="s">
        <v>1449</v>
      </c>
      <c r="AD215" s="3" t="s">
        <v>1449</v>
      </c>
      <c r="AE215" s="3"/>
      <c r="AF215" s="49" t="s">
        <v>1499</v>
      </c>
      <c r="AG215" s="3">
        <f t="shared" si="41"/>
        <v>15</v>
      </c>
      <c r="AH215" s="3"/>
      <c r="AI215" s="3"/>
      <c r="AJ215" s="3">
        <f t="shared" si="42"/>
        <v>0</v>
      </c>
      <c r="AK215" s="136"/>
      <c r="AL215" s="3" t="s">
        <v>95</v>
      </c>
      <c r="AM215" s="59"/>
      <c r="AN215" s="42"/>
      <c r="AO215" s="3" t="s">
        <v>1621</v>
      </c>
      <c r="AP215" s="44"/>
      <c r="AQ215" s="44"/>
      <c r="AR215" s="49" t="s">
        <v>1621</v>
      </c>
      <c r="AS215" s="3"/>
      <c r="AT215" s="3"/>
      <c r="AU215" s="3"/>
      <c r="AV215" s="3"/>
      <c r="AW215" s="3"/>
      <c r="AX215" s="3" t="str">
        <f>IF(OR(K215="x",J211="x",L215="x",G215="x",H215="x",M215="x",N215="x"),"x","")</f>
        <v>x</v>
      </c>
      <c r="AY215" s="143" t="str">
        <f>IF(OR(K215="x",J211="x",L215="x",G215="x",H215="x",M215="x",N215="x"),"x","")</f>
        <v>x</v>
      </c>
      <c r="AZ215" s="3" t="str">
        <f>IF(OR(K215="x",J211="x",L215="x",G215="x",H215="x",M215="x"),"x","")</f>
        <v>x</v>
      </c>
      <c r="BA215" s="3" t="str">
        <f>IF(OR(K215="x",J211="x",H215="x"),"x","")</f>
        <v>x</v>
      </c>
      <c r="BB215" s="3" t="str">
        <f t="shared" si="43"/>
        <v/>
      </c>
      <c r="BC215" s="3"/>
      <c r="BD215" s="3"/>
      <c r="BE215" s="182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205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50"/>
      <c r="CQ215" s="98">
        <f>IF(U215="","1",IF(U215="x","0",VLOOKUP(U215,'Risico-matrix'!$K$4:$M$107,3,)))</f>
        <v>0</v>
      </c>
      <c r="CR215" s="98">
        <f>IF(V215="","1",IF(V215="x","0",VLOOKUP(V215,'Risico-matrix'!$K$4:$M$107,3,)))</f>
        <v>7</v>
      </c>
      <c r="CS215" s="98" t="str">
        <f>IF(W215="","1",IF(W215="x","0",VLOOKUP(W215,'Risico-matrix'!$K$4:$M$107,3,)))</f>
        <v>1</v>
      </c>
      <c r="CT215" s="98" t="str">
        <f>IF(X215="","1",IF(X215="x","0",VLOOKUP(X215,'Risico-matrix'!$K$4:$M$107,3,)))</f>
        <v>1</v>
      </c>
      <c r="CU215" s="98" t="str">
        <f>IF(Y215="","1",IF(Y215="x","0",VLOOKUP(Y215,'Risico-matrix'!$K$4:$M$107,3,)))</f>
        <v>1</v>
      </c>
      <c r="CV215" s="98" t="str">
        <f>IF(Z215="","1",IF(Z215="x","0",VLOOKUP(Z215,'Risico-matrix'!$K$4:$M$107,3,)))</f>
        <v>1</v>
      </c>
      <c r="CW215" s="98" t="str">
        <f>IF(AA215="","1",IF(AA215="x","0",VLOOKUP(AA215,'Risico-matrix'!$K$4:$M$107,3,)))</f>
        <v>1</v>
      </c>
      <c r="CX215" s="98" t="str">
        <f>IF(AB215="","1",IF(AB215="x","0",VLOOKUP(AB215,'Risico-matrix'!$K$4:$M$107,3,)))</f>
        <v>1</v>
      </c>
      <c r="CY215" s="98" t="str">
        <f>IF(AC215="","1",IF(AC215="x","0",VLOOKUP(AC215,'Risico-matrix'!$K$4:$M$107,3,)))</f>
        <v>1</v>
      </c>
      <c r="CZ215" s="98" t="str">
        <f>IF(AD215="","1",IF(AD215="x","0",VLOOKUP(AD215,'Risico-matrix'!$K$4:$M$107,3,)))</f>
        <v>1</v>
      </c>
      <c r="DA215" s="1">
        <f t="shared" si="56"/>
        <v>15</v>
      </c>
    </row>
    <row r="216" spans="1:105" hidden="1" x14ac:dyDescent="0.25">
      <c r="A216" s="46" t="s">
        <v>1000</v>
      </c>
      <c r="B216" s="47">
        <v>115943</v>
      </c>
      <c r="C216" s="47">
        <v>41302</v>
      </c>
      <c r="D216" s="3" t="s">
        <v>900</v>
      </c>
      <c r="E216" s="3"/>
      <c r="F216" s="3"/>
      <c r="G216" s="3"/>
      <c r="H216" s="3"/>
      <c r="I216" s="3"/>
      <c r="J216" s="3"/>
      <c r="K216" s="3"/>
      <c r="L216" s="3" t="s">
        <v>862</v>
      </c>
      <c r="M216" s="3"/>
      <c r="N216" s="3"/>
      <c r="O216" s="3" t="s">
        <v>89</v>
      </c>
      <c r="P216" s="3" t="s">
        <v>92</v>
      </c>
      <c r="Q216" s="3" t="s">
        <v>863</v>
      </c>
      <c r="R216" s="3">
        <v>3</v>
      </c>
      <c r="S216" s="48"/>
      <c r="T216" s="3" t="s">
        <v>863</v>
      </c>
      <c r="U216" s="3" t="s">
        <v>191</v>
      </c>
      <c r="V216" s="3" t="s">
        <v>1449</v>
      </c>
      <c r="W216" s="3" t="s">
        <v>1449</v>
      </c>
      <c r="X216" s="3" t="s">
        <v>1449</v>
      </c>
      <c r="Y216" s="3" t="s">
        <v>1449</v>
      </c>
      <c r="Z216" s="3" t="s">
        <v>1449</v>
      </c>
      <c r="AA216" s="3" t="s">
        <v>1449</v>
      </c>
      <c r="AB216" s="3" t="s">
        <v>1449</v>
      </c>
      <c r="AC216" s="3" t="s">
        <v>1449</v>
      </c>
      <c r="AD216" s="3" t="s">
        <v>1449</v>
      </c>
      <c r="AE216" s="3"/>
      <c r="AF216" s="49"/>
      <c r="AG216" s="3">
        <f t="shared" si="41"/>
        <v>16</v>
      </c>
      <c r="AH216" s="3"/>
      <c r="AI216" s="3"/>
      <c r="AJ216" s="3">
        <f t="shared" si="42"/>
        <v>0</v>
      </c>
      <c r="AK216" s="136"/>
      <c r="AL216" s="3" t="s">
        <v>95</v>
      </c>
      <c r="AM216" s="59"/>
      <c r="AN216" s="42"/>
      <c r="AO216" s="3" t="s">
        <v>1621</v>
      </c>
      <c r="AP216" s="44"/>
      <c r="AQ216" s="44"/>
      <c r="AR216" s="49" t="s">
        <v>1621</v>
      </c>
      <c r="AS216" s="3"/>
      <c r="AT216" s="3"/>
      <c r="AU216" s="3"/>
      <c r="AV216" s="3"/>
      <c r="AW216" s="3"/>
      <c r="AX216" s="3" t="str">
        <f>IF(OR(K216="x",J214="x",L216="x",G216="x",H216="x",M216="x",N216="x"),"x","")</f>
        <v>x</v>
      </c>
      <c r="AY216" s="143" t="str">
        <f>IF(OR(K216="x",J214="x",L216="x",G216="x",H216="x",M216="x",N216="x"),"x","")</f>
        <v>x</v>
      </c>
      <c r="AZ216" s="3" t="str">
        <f>IF(OR(K216="x",J214="x",L216="x",G216="x",H216="x",M216="x"),"x","")</f>
        <v>x</v>
      </c>
      <c r="BA216" s="3" t="str">
        <f>IF(OR(K216="x",J214="x",H216="x"),"x","")</f>
        <v>x</v>
      </c>
      <c r="BB216" s="3" t="str">
        <f t="shared" si="43"/>
        <v/>
      </c>
      <c r="BC216" s="3"/>
      <c r="BD216" s="3"/>
      <c r="BE216" s="182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205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50"/>
      <c r="CQ216" s="98">
        <f>IF(U216="","1",IF(U216="x","0",VLOOKUP(U216,'Risico-matrix'!$K$4:$M$107,3,)))</f>
        <v>7</v>
      </c>
      <c r="CR216" s="98" t="str">
        <f>IF(V216="","1",IF(V216="x","0",VLOOKUP(V216,'Risico-matrix'!$K$4:$M$107,3,)))</f>
        <v>1</v>
      </c>
      <c r="CS216" s="98" t="str">
        <f>IF(W216="","1",IF(W216="x","0",VLOOKUP(W216,'Risico-matrix'!$K$4:$M$107,3,)))</f>
        <v>1</v>
      </c>
      <c r="CT216" s="98" t="str">
        <f>IF(X216="","1",IF(X216="x","0",VLOOKUP(X216,'Risico-matrix'!$K$4:$M$107,3,)))</f>
        <v>1</v>
      </c>
      <c r="CU216" s="98" t="str">
        <f>IF(Y216="","1",IF(Y216="x","0",VLOOKUP(Y216,'Risico-matrix'!$K$4:$M$107,3,)))</f>
        <v>1</v>
      </c>
      <c r="CV216" s="98" t="str">
        <f>IF(Z216="","1",IF(Z216="x","0",VLOOKUP(Z216,'Risico-matrix'!$K$4:$M$107,3,)))</f>
        <v>1</v>
      </c>
      <c r="CW216" s="98" t="str">
        <f>IF(AA216="","1",IF(AA216="x","0",VLOOKUP(AA216,'Risico-matrix'!$K$4:$M$107,3,)))</f>
        <v>1</v>
      </c>
      <c r="CX216" s="98" t="str">
        <f>IF(AB216="","1",IF(AB216="x","0",VLOOKUP(AB216,'Risico-matrix'!$K$4:$M$107,3,)))</f>
        <v>1</v>
      </c>
      <c r="CY216" s="98" t="str">
        <f>IF(AC216="","1",IF(AC216="x","0",VLOOKUP(AC216,'Risico-matrix'!$K$4:$M$107,3,)))</f>
        <v>1</v>
      </c>
      <c r="CZ216" s="98" t="str">
        <f>IF(AD216="","1",IF(AD216="x","0",VLOOKUP(AD216,'Risico-matrix'!$K$4:$M$107,3,)))</f>
        <v>1</v>
      </c>
      <c r="DA216" s="1">
        <f t="shared" si="56"/>
        <v>16</v>
      </c>
    </row>
    <row r="217" spans="1:105" hidden="1" x14ac:dyDescent="0.25">
      <c r="A217" s="46" t="s">
        <v>1069</v>
      </c>
      <c r="B217" s="47">
        <v>100264</v>
      </c>
      <c r="C217" s="47">
        <v>42562</v>
      </c>
      <c r="D217" s="3" t="s">
        <v>900</v>
      </c>
      <c r="E217" s="3"/>
      <c r="F217" s="3"/>
      <c r="G217" s="3" t="s">
        <v>862</v>
      </c>
      <c r="H217" s="3"/>
      <c r="I217" s="3"/>
      <c r="J217" s="3" t="s">
        <v>862</v>
      </c>
      <c r="K217" s="3" t="s">
        <v>862</v>
      </c>
      <c r="L217" s="3"/>
      <c r="M217" s="3"/>
      <c r="N217" s="3"/>
      <c r="O217" s="3" t="s">
        <v>88</v>
      </c>
      <c r="P217" s="3" t="s">
        <v>93</v>
      </c>
      <c r="Q217" s="3">
        <v>1.22</v>
      </c>
      <c r="R217" s="3">
        <v>2.2000000000000002</v>
      </c>
      <c r="S217" s="48">
        <v>101</v>
      </c>
      <c r="T217" s="3">
        <v>48</v>
      </c>
      <c r="U217" s="3" t="s">
        <v>138</v>
      </c>
      <c r="V217" s="3" t="s">
        <v>191</v>
      </c>
      <c r="W217" s="3" t="s">
        <v>196</v>
      </c>
      <c r="X217" s="3" t="s">
        <v>202</v>
      </c>
      <c r="Y217" s="3" t="s">
        <v>1449</v>
      </c>
      <c r="Z217" s="3" t="s">
        <v>1449</v>
      </c>
      <c r="AA217" s="3" t="s">
        <v>1449</v>
      </c>
      <c r="AB217" s="3" t="s">
        <v>1449</v>
      </c>
      <c r="AC217" s="3" t="s">
        <v>1449</v>
      </c>
      <c r="AD217" s="3" t="s">
        <v>1449</v>
      </c>
      <c r="AE217" s="3" t="s">
        <v>495</v>
      </c>
      <c r="AF217" s="49" t="s">
        <v>1500</v>
      </c>
      <c r="AG217" s="3">
        <f t="shared" si="41"/>
        <v>43</v>
      </c>
      <c r="AH217" s="3"/>
      <c r="AI217" s="3"/>
      <c r="AJ217" s="3">
        <f t="shared" si="42"/>
        <v>0</v>
      </c>
      <c r="AK217" s="136"/>
      <c r="AL217" s="3" t="s">
        <v>95</v>
      </c>
      <c r="AM217" s="59"/>
      <c r="AN217" s="42">
        <v>1</v>
      </c>
      <c r="AO217" s="3" t="s">
        <v>1621</v>
      </c>
      <c r="AP217" s="44"/>
      <c r="AQ217" s="44"/>
      <c r="AR217" s="49" t="s">
        <v>1621</v>
      </c>
      <c r="AS217" s="3"/>
      <c r="AT217" s="3"/>
      <c r="AU217" s="3"/>
      <c r="AV217" s="3"/>
      <c r="AW217" s="3"/>
      <c r="AX217" s="3" t="str">
        <f>IF(OR(K217="x",J215="x",L217="x",G217="x",H217="x",M217="x",N217="x"),"x","")</f>
        <v>x</v>
      </c>
      <c r="AY217" s="143" t="str">
        <f>IF(OR(K217="x",J215="x",L217="x",G217="x",H217="x",M217="x",N217="x"),"x","")</f>
        <v>x</v>
      </c>
      <c r="AZ217" s="3" t="str">
        <f>IF(OR(K217="x",J215="x",L217="x",G217="x",H217="x",M217="x"),"x","")</f>
        <v>x</v>
      </c>
      <c r="BA217" s="3" t="str">
        <f>IF(OR(K217="x",J215="x",H217="x"),"x","")</f>
        <v>x</v>
      </c>
      <c r="BB217" s="3" t="str">
        <f t="shared" si="43"/>
        <v>x</v>
      </c>
      <c r="BC217" s="3"/>
      <c r="BD217" s="3"/>
      <c r="BE217" s="182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205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50"/>
      <c r="CQ217" s="98">
        <f>IF(U217="","1",IF(U217="x","0",VLOOKUP(U217,'Risico-matrix'!$K$4:$M$107,3,)))</f>
        <v>0</v>
      </c>
      <c r="CR217" s="98">
        <f>IF(V217="","1",IF(V217="x","0",VLOOKUP(V217,'Risico-matrix'!$K$4:$M$107,3,)))</f>
        <v>7</v>
      </c>
      <c r="CS217" s="98">
        <f>IF(W217="","1",IF(W217="x","0",VLOOKUP(W217,'Risico-matrix'!$K$4:$M$107,3,)))</f>
        <v>15</v>
      </c>
      <c r="CT217" s="98">
        <f>IF(X217="","1",IF(X217="x","0",VLOOKUP(X217,'Risico-matrix'!$K$4:$M$107,3,)))</f>
        <v>15</v>
      </c>
      <c r="CU217" s="98" t="str">
        <f>IF(Y217="","1",IF(Y217="x","0",VLOOKUP(Y217,'Risico-matrix'!$K$4:$M$107,3,)))</f>
        <v>1</v>
      </c>
      <c r="CV217" s="98" t="str">
        <f>IF(Z217="","1",IF(Z217="x","0",VLOOKUP(Z217,'Risico-matrix'!$K$4:$M$107,3,)))</f>
        <v>1</v>
      </c>
      <c r="CW217" s="98" t="str">
        <f>IF(AA217="","1",IF(AA217="x","0",VLOOKUP(AA217,'Risico-matrix'!$K$4:$M$107,3,)))</f>
        <v>1</v>
      </c>
      <c r="CX217" s="98" t="str">
        <f>IF(AB217="","1",IF(AB217="x","0",VLOOKUP(AB217,'Risico-matrix'!$K$4:$M$107,3,)))</f>
        <v>1</v>
      </c>
      <c r="CY217" s="98" t="str">
        <f>IF(AC217="","1",IF(AC217="x","0",VLOOKUP(AC217,'Risico-matrix'!$K$4:$M$107,3,)))</f>
        <v>1</v>
      </c>
      <c r="CZ217" s="98" t="str">
        <f>IF(AD217="","1",IF(AD217="x","0",VLOOKUP(AD217,'Risico-matrix'!$K$4:$M$107,3,)))</f>
        <v>1</v>
      </c>
      <c r="DA217" s="1">
        <f t="shared" si="56"/>
        <v>43</v>
      </c>
    </row>
    <row r="218" spans="1:105" hidden="1" x14ac:dyDescent="0.25">
      <c r="A218" s="46" t="s">
        <v>967</v>
      </c>
      <c r="B218" s="47" t="s">
        <v>968</v>
      </c>
      <c r="C218" s="47">
        <v>42655</v>
      </c>
      <c r="D218" s="3" t="s">
        <v>890</v>
      </c>
      <c r="E218" s="3"/>
      <c r="F218" s="3"/>
      <c r="G218" s="3"/>
      <c r="H218" s="3"/>
      <c r="I218" s="3"/>
      <c r="J218" s="3" t="s">
        <v>862</v>
      </c>
      <c r="K218" s="3"/>
      <c r="L218" s="3"/>
      <c r="M218" s="3"/>
      <c r="N218" s="3" t="s">
        <v>862</v>
      </c>
      <c r="O218" s="3" t="s">
        <v>88</v>
      </c>
      <c r="P218" s="3" t="s">
        <v>93</v>
      </c>
      <c r="Q218" s="3">
        <v>1.03</v>
      </c>
      <c r="R218" s="3" t="s">
        <v>969</v>
      </c>
      <c r="S218" s="48" t="s">
        <v>952</v>
      </c>
      <c r="T218" s="3" t="s">
        <v>876</v>
      </c>
      <c r="U218" s="3" t="s">
        <v>197</v>
      </c>
      <c r="V218" s="3" t="s">
        <v>199</v>
      </c>
      <c r="W218" s="3" t="s">
        <v>263</v>
      </c>
      <c r="X218" s="3" t="s">
        <v>1449</v>
      </c>
      <c r="Y218" s="3" t="s">
        <v>1449</v>
      </c>
      <c r="Z218" s="3" t="s">
        <v>1449</v>
      </c>
      <c r="AA218" s="3" t="s">
        <v>1449</v>
      </c>
      <c r="AB218" s="3" t="s">
        <v>1449</v>
      </c>
      <c r="AC218" s="3" t="s">
        <v>1449</v>
      </c>
      <c r="AD218" s="3" t="s">
        <v>1449</v>
      </c>
      <c r="AE218" s="3"/>
      <c r="AF218" s="49" t="s">
        <v>1478</v>
      </c>
      <c r="AG218" s="3">
        <f t="shared" si="41"/>
        <v>17</v>
      </c>
      <c r="AH218" s="3"/>
      <c r="AI218" s="3"/>
      <c r="AJ218" s="3">
        <f t="shared" si="42"/>
        <v>0</v>
      </c>
      <c r="AK218" s="136"/>
      <c r="AL218" s="3" t="s">
        <v>95</v>
      </c>
      <c r="AM218" s="59"/>
      <c r="AN218" s="42">
        <v>5</v>
      </c>
      <c r="AO218" s="3" t="s">
        <v>1619</v>
      </c>
      <c r="AP218" s="44"/>
      <c r="AQ218" s="44">
        <v>120</v>
      </c>
      <c r="AR218" s="49" t="s">
        <v>1619</v>
      </c>
      <c r="AS218" s="3"/>
      <c r="AT218" s="3"/>
      <c r="AU218" s="3"/>
      <c r="AV218" s="3"/>
      <c r="AW218" s="3"/>
      <c r="AX218" s="3" t="e">
        <f>IF(OR(K218="x",#REF!="x",L218="x",G218="x",H218="x",M218="x",N218="x"),"x","")</f>
        <v>#REF!</v>
      </c>
      <c r="AY218" s="143" t="e">
        <f>IF(OR(K218="x",#REF!="x",L218="x",G218="x",H218="x",M218="x",N218="x"),"x","")</f>
        <v>#REF!</v>
      </c>
      <c r="AZ218" s="3" t="e">
        <f>IF(OR(K218="x",#REF!="x",L218="x",G218="x",H218="x",M218="x"),"x","")</f>
        <v>#REF!</v>
      </c>
      <c r="BA218" s="3" t="e">
        <f>IF(OR(K218="x",#REF!="x",H218="x"),"x","")</f>
        <v>#REF!</v>
      </c>
      <c r="BB218" s="3" t="str">
        <f t="shared" si="43"/>
        <v>x</v>
      </c>
      <c r="BC218" s="3"/>
      <c r="BD218" s="3"/>
      <c r="BE218" s="182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205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50"/>
      <c r="CQ218" s="98">
        <f>IF(U218="","1",IF(U218="x","0",VLOOKUP(U218,'Risico-matrix'!$K$4:$M$107,3,)))</f>
        <v>3</v>
      </c>
      <c r="CR218" s="98">
        <f>IF(V218="","1",IF(V218="x","0",VLOOKUP(V218,'Risico-matrix'!$K$4:$M$107,3,)))</f>
        <v>7</v>
      </c>
      <c r="CS218" s="98">
        <f>IF(W218="","1",IF(W218="x","0",VLOOKUP(W218,'Risico-matrix'!$K$4:$M$107,3,)))</f>
        <v>0</v>
      </c>
      <c r="CT218" s="98" t="str">
        <f>IF(X218="","1",IF(X218="x","0",VLOOKUP(X218,'Risico-matrix'!$K$4:$M$107,3,)))</f>
        <v>1</v>
      </c>
      <c r="CU218" s="98" t="str">
        <f>IF(Y218="","1",IF(Y218="x","0",VLOOKUP(Y218,'Risico-matrix'!$K$4:$M$107,3,)))</f>
        <v>1</v>
      </c>
      <c r="CV218" s="98" t="str">
        <f>IF(Z218="","1",IF(Z218="x","0",VLOOKUP(Z218,'Risico-matrix'!$K$4:$M$107,3,)))</f>
        <v>1</v>
      </c>
      <c r="CW218" s="98" t="str">
        <f>IF(AA218="","1",IF(AA218="x","0",VLOOKUP(AA218,'Risico-matrix'!$K$4:$M$107,3,)))</f>
        <v>1</v>
      </c>
      <c r="CX218" s="98" t="str">
        <f>IF(AB218="","1",IF(AB218="x","0",VLOOKUP(AB218,'Risico-matrix'!$K$4:$M$107,3,)))</f>
        <v>1</v>
      </c>
      <c r="CY218" s="98" t="str">
        <f>IF(AC218="","1",IF(AC218="x","0",VLOOKUP(AC218,'Risico-matrix'!$K$4:$M$107,3,)))</f>
        <v>1</v>
      </c>
      <c r="CZ218" s="98" t="str">
        <f>IF(AD218="","1",IF(AD218="x","0",VLOOKUP(AD218,'Risico-matrix'!$K$4:$M$107,3,)))</f>
        <v>1</v>
      </c>
      <c r="DA218" s="1">
        <f t="shared" si="56"/>
        <v>17</v>
      </c>
    </row>
    <row r="219" spans="1:105" hidden="1" x14ac:dyDescent="0.25">
      <c r="A219" s="46" t="s">
        <v>1154</v>
      </c>
      <c r="B219" s="47"/>
      <c r="C219" s="47"/>
      <c r="D219" s="3" t="s">
        <v>903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8"/>
      <c r="T219" s="3"/>
      <c r="U219" s="3" t="s">
        <v>1449</v>
      </c>
      <c r="V219" s="3" t="s">
        <v>1449</v>
      </c>
      <c r="W219" s="3" t="s">
        <v>1449</v>
      </c>
      <c r="X219" s="3" t="s">
        <v>1449</v>
      </c>
      <c r="Y219" s="3" t="s">
        <v>1449</v>
      </c>
      <c r="Z219" s="3" t="s">
        <v>1449</v>
      </c>
      <c r="AA219" s="3" t="s">
        <v>1449</v>
      </c>
      <c r="AB219" s="3" t="s">
        <v>1449</v>
      </c>
      <c r="AC219" s="3" t="s">
        <v>1449</v>
      </c>
      <c r="AD219" s="3" t="s">
        <v>1449</v>
      </c>
      <c r="AE219" s="3"/>
      <c r="AF219" s="49"/>
      <c r="AG219" s="3">
        <f t="shared" ref="AG219:AG255" si="57">DA219</f>
        <v>10</v>
      </c>
      <c r="AH219" s="3"/>
      <c r="AI219" s="3"/>
      <c r="AJ219" s="3">
        <f t="shared" ref="AJ219:AJ275" si="58">AG219*AH219*AI219</f>
        <v>0</v>
      </c>
      <c r="AK219" s="136"/>
      <c r="AL219" s="3"/>
      <c r="AM219" s="59"/>
      <c r="AN219" s="42"/>
      <c r="AO219" s="3" t="s">
        <v>1621</v>
      </c>
      <c r="AP219" s="44"/>
      <c r="AQ219" s="44"/>
      <c r="AR219" s="49" t="s">
        <v>1621</v>
      </c>
      <c r="AS219" s="3"/>
      <c r="AT219" s="3"/>
      <c r="AU219" s="3"/>
      <c r="AV219" s="3"/>
      <c r="AW219" s="3"/>
      <c r="AX219" s="3" t="e">
        <f>IF(OR(K219="x",#REF!="x",L219="x",G219="x",H219="x",M219="x",N219="x"),"x","")</f>
        <v>#REF!</v>
      </c>
      <c r="AY219" s="143" t="e">
        <f>IF(OR(K219="x",#REF!="x",L219="x",G219="x",H219="x",M219="x",N219="x"),"x","")</f>
        <v>#REF!</v>
      </c>
      <c r="AZ219" s="3" t="e">
        <f>IF(OR(K219="x",#REF!="x",L219="x",G219="x",H219="x",M219="x"),"x","")</f>
        <v>#REF!</v>
      </c>
      <c r="BA219" s="3" t="e">
        <f>IF(OR(K219="x",#REF!="x",H219="x"),"x","")</f>
        <v>#REF!</v>
      </c>
      <c r="BB219" s="3" t="str">
        <f t="shared" ref="BB219:BB275" si="59">IF(OR(K219="x",J219="x"),"x","")</f>
        <v/>
      </c>
      <c r="BC219" s="3"/>
      <c r="BD219" s="3"/>
      <c r="BE219" s="182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205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50"/>
      <c r="CQ219" s="98" t="str">
        <f>IF(U219="","1",IF(U219="x","0",VLOOKUP(U219,'Risico-matrix'!$K$4:$M$107,3,)))</f>
        <v>1</v>
      </c>
      <c r="CR219" s="98" t="str">
        <f>IF(V219="","1",IF(V219="x","0",VLOOKUP(V219,'Risico-matrix'!$K$4:$M$107,3,)))</f>
        <v>1</v>
      </c>
      <c r="CS219" s="98" t="str">
        <f>IF(W219="","1",IF(W219="x","0",VLOOKUP(W219,'Risico-matrix'!$K$4:$M$107,3,)))</f>
        <v>1</v>
      </c>
      <c r="CT219" s="98" t="str">
        <f>IF(X219="","1",IF(X219="x","0",VLOOKUP(X219,'Risico-matrix'!$K$4:$M$107,3,)))</f>
        <v>1</v>
      </c>
      <c r="CU219" s="98" t="str">
        <f>IF(Y219="","1",IF(Y219="x","0",VLOOKUP(Y219,'Risico-matrix'!$K$4:$M$107,3,)))</f>
        <v>1</v>
      </c>
      <c r="CV219" s="98" t="str">
        <f>IF(Z219="","1",IF(Z219="x","0",VLOOKUP(Z219,'Risico-matrix'!$K$4:$M$107,3,)))</f>
        <v>1</v>
      </c>
      <c r="CW219" s="98" t="str">
        <f>IF(AA219="","1",IF(AA219="x","0",VLOOKUP(AA219,'Risico-matrix'!$K$4:$M$107,3,)))</f>
        <v>1</v>
      </c>
      <c r="CX219" s="98" t="str">
        <f>IF(AB219="","1",IF(AB219="x","0",VLOOKUP(AB219,'Risico-matrix'!$K$4:$M$107,3,)))</f>
        <v>1</v>
      </c>
      <c r="CY219" s="98" t="str">
        <f>IF(AC219="","1",IF(AC219="x","0",VLOOKUP(AC219,'Risico-matrix'!$K$4:$M$107,3,)))</f>
        <v>1</v>
      </c>
      <c r="CZ219" s="98" t="str">
        <f>IF(AD219="","1",IF(AD219="x","0",VLOOKUP(AD219,'Risico-matrix'!$K$4:$M$107,3,)))</f>
        <v>1</v>
      </c>
      <c r="DA219" s="1">
        <f t="shared" si="56"/>
        <v>10</v>
      </c>
    </row>
    <row r="220" spans="1:105" hidden="1" x14ac:dyDescent="0.25">
      <c r="A220" s="46" t="s">
        <v>1070</v>
      </c>
      <c r="B220" s="47">
        <v>100532</v>
      </c>
      <c r="C220" s="47">
        <v>41899</v>
      </c>
      <c r="D220" s="3" t="s">
        <v>900</v>
      </c>
      <c r="E220" s="3"/>
      <c r="F220" s="3"/>
      <c r="G220" s="3"/>
      <c r="H220" s="3"/>
      <c r="I220" s="3"/>
      <c r="J220" s="3" t="s">
        <v>862</v>
      </c>
      <c r="K220" s="3"/>
      <c r="L220" s="3"/>
      <c r="M220" s="3"/>
      <c r="N220" s="3"/>
      <c r="O220" s="3" t="s">
        <v>88</v>
      </c>
      <c r="P220" s="3" t="s">
        <v>92</v>
      </c>
      <c r="Q220" s="3" t="s">
        <v>1035</v>
      </c>
      <c r="R220" s="3" t="s">
        <v>1071</v>
      </c>
      <c r="S220" s="48" t="s">
        <v>1035</v>
      </c>
      <c r="T220" s="3" t="s">
        <v>1035</v>
      </c>
      <c r="U220" s="3" t="s">
        <v>196</v>
      </c>
      <c r="V220" s="3" t="s">
        <v>1449</v>
      </c>
      <c r="W220" s="3" t="s">
        <v>1449</v>
      </c>
      <c r="X220" s="3" t="s">
        <v>1449</v>
      </c>
      <c r="Y220" s="3" t="s">
        <v>1449</v>
      </c>
      <c r="Z220" s="3" t="s">
        <v>1449</v>
      </c>
      <c r="AA220" s="3" t="s">
        <v>1449</v>
      </c>
      <c r="AB220" s="3" t="s">
        <v>1449</v>
      </c>
      <c r="AC220" s="3" t="s">
        <v>1449</v>
      </c>
      <c r="AD220" s="3" t="s">
        <v>1449</v>
      </c>
      <c r="AE220" s="3"/>
      <c r="AF220" s="49" t="s">
        <v>1482</v>
      </c>
      <c r="AG220" s="3">
        <f t="shared" si="57"/>
        <v>24</v>
      </c>
      <c r="AH220" s="3"/>
      <c r="AI220" s="3"/>
      <c r="AJ220" s="3">
        <f t="shared" si="58"/>
        <v>0</v>
      </c>
      <c r="AK220" s="136"/>
      <c r="AL220" s="3" t="s">
        <v>95</v>
      </c>
      <c r="AM220" s="59"/>
      <c r="AN220" s="42"/>
      <c r="AO220" s="3" t="s">
        <v>1621</v>
      </c>
      <c r="AP220" s="44"/>
      <c r="AQ220" s="44"/>
      <c r="AR220" s="49" t="s">
        <v>1621</v>
      </c>
      <c r="AS220" s="3"/>
      <c r="AT220" s="3"/>
      <c r="AU220" s="3"/>
      <c r="AV220" s="3"/>
      <c r="AW220" s="3"/>
      <c r="AX220" s="3" t="str">
        <f>IF(OR(K220="x",J216="x",L220="x",G220="x",H220="x",M220="x",N220="x"),"x","")</f>
        <v/>
      </c>
      <c r="AY220" s="143" t="str">
        <f>IF(OR(K220="x",J216="x",L220="x",G220="x",H220="x",M220="x",N220="x"),"x","")</f>
        <v/>
      </c>
      <c r="AZ220" s="3" t="str">
        <f>IF(OR(K220="x",J216="x",L220="x",G220="x",H220="x",M220="x"),"x","")</f>
        <v/>
      </c>
      <c r="BA220" s="3" t="str">
        <f>IF(OR(K220="x",J216="x",H220="x"),"x","")</f>
        <v/>
      </c>
      <c r="BB220" s="3" t="str">
        <f t="shared" si="59"/>
        <v>x</v>
      </c>
      <c r="BC220" s="3"/>
      <c r="BD220" s="3"/>
      <c r="BE220" s="182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205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50"/>
      <c r="CQ220" s="98">
        <f>IF(U220="","1",IF(U220="x","0",VLOOKUP(U220,'Risico-matrix'!$K$4:$M$107,3,)))</f>
        <v>15</v>
      </c>
      <c r="CR220" s="98" t="str">
        <f>IF(V220="","1",IF(V220="x","0",VLOOKUP(V220,'Risico-matrix'!$K$4:$M$107,3,)))</f>
        <v>1</v>
      </c>
      <c r="CS220" s="98" t="str">
        <f>IF(W220="","1",IF(W220="x","0",VLOOKUP(W220,'Risico-matrix'!$K$4:$M$107,3,)))</f>
        <v>1</v>
      </c>
      <c r="CT220" s="98" t="str">
        <f>IF(X220="","1",IF(X220="x","0",VLOOKUP(X220,'Risico-matrix'!$K$4:$M$107,3,)))</f>
        <v>1</v>
      </c>
      <c r="CU220" s="98" t="str">
        <f>IF(Y220="","1",IF(Y220="x","0",VLOOKUP(Y220,'Risico-matrix'!$K$4:$M$107,3,)))</f>
        <v>1</v>
      </c>
      <c r="CV220" s="98" t="str">
        <f>IF(Z220="","1",IF(Z220="x","0",VLOOKUP(Z220,'Risico-matrix'!$K$4:$M$107,3,)))</f>
        <v>1</v>
      </c>
      <c r="CW220" s="98" t="str">
        <f>IF(AA220="","1",IF(AA220="x","0",VLOOKUP(AA220,'Risico-matrix'!$K$4:$M$107,3,)))</f>
        <v>1</v>
      </c>
      <c r="CX220" s="98" t="str">
        <f>IF(AB220="","1",IF(AB220="x","0",VLOOKUP(AB220,'Risico-matrix'!$K$4:$M$107,3,)))</f>
        <v>1</v>
      </c>
      <c r="CY220" s="98" t="str">
        <f>IF(AC220="","1",IF(AC220="x","0",VLOOKUP(AC220,'Risico-matrix'!$K$4:$M$107,3,)))</f>
        <v>1</v>
      </c>
      <c r="CZ220" s="98" t="str">
        <f>IF(AD220="","1",IF(AD220="x","0",VLOOKUP(AD220,'Risico-matrix'!$K$4:$M$107,3,)))</f>
        <v>1</v>
      </c>
      <c r="DA220" s="1">
        <f t="shared" si="56"/>
        <v>24</v>
      </c>
    </row>
    <row r="221" spans="1:105" hidden="1" x14ac:dyDescent="0.25">
      <c r="A221" s="46" t="s">
        <v>1340</v>
      </c>
      <c r="B221" s="47">
        <v>1889834</v>
      </c>
      <c r="C221" s="47">
        <v>42271</v>
      </c>
      <c r="D221" s="3" t="s">
        <v>1194</v>
      </c>
      <c r="E221" s="3" t="s">
        <v>862</v>
      </c>
      <c r="F221" s="3"/>
      <c r="G221" s="3"/>
      <c r="H221" s="3"/>
      <c r="I221" s="3"/>
      <c r="J221" s="3"/>
      <c r="K221" s="3"/>
      <c r="L221" s="3"/>
      <c r="M221" s="3"/>
      <c r="N221" s="3"/>
      <c r="O221" s="3" t="s">
        <v>875</v>
      </c>
      <c r="P221" s="3" t="s">
        <v>92</v>
      </c>
      <c r="Q221" s="3">
        <v>1.1000000000000001</v>
      </c>
      <c r="R221" s="3" t="s">
        <v>876</v>
      </c>
      <c r="S221" s="48"/>
      <c r="T221" s="3" t="s">
        <v>1341</v>
      </c>
      <c r="U221" s="3" t="s">
        <v>1449</v>
      </c>
      <c r="V221" s="3" t="s">
        <v>1449</v>
      </c>
      <c r="W221" s="3" t="s">
        <v>1449</v>
      </c>
      <c r="X221" s="3" t="s">
        <v>1449</v>
      </c>
      <c r="Y221" s="3" t="s">
        <v>1449</v>
      </c>
      <c r="Z221" s="3" t="s">
        <v>1449</v>
      </c>
      <c r="AA221" s="3" t="s">
        <v>1449</v>
      </c>
      <c r="AB221" s="3" t="s">
        <v>1449</v>
      </c>
      <c r="AC221" s="3" t="s">
        <v>1449</v>
      </c>
      <c r="AD221" s="3" t="s">
        <v>1449</v>
      </c>
      <c r="AE221" s="3"/>
      <c r="AF221" s="49"/>
      <c r="AG221" s="3">
        <f t="shared" si="57"/>
        <v>10</v>
      </c>
      <c r="AH221" s="3"/>
      <c r="AI221" s="3"/>
      <c r="AJ221" s="3">
        <f t="shared" si="58"/>
        <v>0</v>
      </c>
      <c r="AK221" s="136"/>
      <c r="AL221" s="3" t="s">
        <v>95</v>
      </c>
      <c r="AM221" s="59"/>
      <c r="AN221" s="42"/>
      <c r="AO221" s="3" t="s">
        <v>1627</v>
      </c>
      <c r="AP221" s="44"/>
      <c r="AQ221" s="44"/>
      <c r="AR221" s="49"/>
      <c r="AS221" s="3"/>
      <c r="AT221" s="3"/>
      <c r="AU221" s="3"/>
      <c r="AV221" s="3"/>
      <c r="AW221" s="3"/>
      <c r="AX221" s="3" t="e">
        <f>IF(OR(K221="x",#REF!="x",L221="x",G221="x",H221="x",M221="x",N221="x"),"x","")</f>
        <v>#REF!</v>
      </c>
      <c r="AY221" s="143" t="e">
        <f>IF(OR(K221="x",#REF!="x",L221="x",G221="x",H221="x",M221="x",N221="x"),"x","")</f>
        <v>#REF!</v>
      </c>
      <c r="AZ221" s="3" t="e">
        <f>IF(OR(K221="x",#REF!="x",L221="x",G221="x",H221="x",M221="x"),"x","")</f>
        <v>#REF!</v>
      </c>
      <c r="BA221" s="3" t="e">
        <f>IF(OR(K221="x",#REF!="x",H221="x"),"x","")</f>
        <v>#REF!</v>
      </c>
      <c r="BB221" s="3" t="str">
        <f t="shared" si="59"/>
        <v/>
      </c>
      <c r="BC221" s="3"/>
      <c r="BD221" s="3"/>
      <c r="BE221" s="182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205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50"/>
      <c r="CQ221" s="98" t="str">
        <f>IF(U221="","1",IF(U221="x","0",VLOOKUP(U221,'Risico-matrix'!$K$4:$M$107,3,)))</f>
        <v>1</v>
      </c>
      <c r="CR221" s="98" t="str">
        <f>IF(V221="","1",IF(V221="x","0",VLOOKUP(V221,'Risico-matrix'!$K$4:$M$107,3,)))</f>
        <v>1</v>
      </c>
      <c r="CS221" s="98" t="str">
        <f>IF(W221="","1",IF(W221="x","0",VLOOKUP(W221,'Risico-matrix'!$K$4:$M$107,3,)))</f>
        <v>1</v>
      </c>
      <c r="CT221" s="98" t="str">
        <f>IF(X221="","1",IF(X221="x","0",VLOOKUP(X221,'Risico-matrix'!$K$4:$M$107,3,)))</f>
        <v>1</v>
      </c>
      <c r="CU221" s="98" t="str">
        <f>IF(Y221="","1",IF(Y221="x","0",VLOOKUP(Y221,'Risico-matrix'!$K$4:$M$107,3,)))</f>
        <v>1</v>
      </c>
      <c r="CV221" s="98" t="str">
        <f>IF(Z221="","1",IF(Z221="x","0",VLOOKUP(Z221,'Risico-matrix'!$K$4:$M$107,3,)))</f>
        <v>1</v>
      </c>
      <c r="CW221" s="98" t="str">
        <f>IF(AA221="","1",IF(AA221="x","0",VLOOKUP(AA221,'Risico-matrix'!$K$4:$M$107,3,)))</f>
        <v>1</v>
      </c>
      <c r="CX221" s="98" t="str">
        <f>IF(AB221="","1",IF(AB221="x","0",VLOOKUP(AB221,'Risico-matrix'!$K$4:$M$107,3,)))</f>
        <v>1</v>
      </c>
      <c r="CY221" s="98" t="str">
        <f>IF(AC221="","1",IF(AC221="x","0",VLOOKUP(AC221,'Risico-matrix'!$K$4:$M$107,3,)))</f>
        <v>1</v>
      </c>
      <c r="CZ221" s="98" t="str">
        <f>IF(AD221="","1",IF(AD221="x","0",VLOOKUP(AD221,'Risico-matrix'!$K$4:$M$107,3,)))</f>
        <v>1</v>
      </c>
      <c r="DA221" s="1">
        <f t="shared" si="56"/>
        <v>10</v>
      </c>
    </row>
    <row r="222" spans="1:105" hidden="1" x14ac:dyDescent="0.25">
      <c r="A222" s="46" t="s">
        <v>1192</v>
      </c>
      <c r="B222" s="47" t="s">
        <v>1193</v>
      </c>
      <c r="C222" s="47">
        <v>42295</v>
      </c>
      <c r="D222" s="3" t="s">
        <v>1194</v>
      </c>
      <c r="E222" s="3"/>
      <c r="F222" s="3"/>
      <c r="G222" s="3" t="s">
        <v>862</v>
      </c>
      <c r="H222" s="3"/>
      <c r="I222" s="3"/>
      <c r="J222" s="3"/>
      <c r="K222" s="3"/>
      <c r="L222" s="3" t="s">
        <v>862</v>
      </c>
      <c r="M222" s="3"/>
      <c r="N222" s="3"/>
      <c r="O222" s="3" t="s">
        <v>88</v>
      </c>
      <c r="P222" s="3" t="s">
        <v>90</v>
      </c>
      <c r="Q222" s="3">
        <v>0.75</v>
      </c>
      <c r="R222" s="3" t="s">
        <v>876</v>
      </c>
      <c r="S222" s="48"/>
      <c r="T222" s="3" t="s">
        <v>876</v>
      </c>
      <c r="U222" s="3" t="s">
        <v>134</v>
      </c>
      <c r="V222" s="3" t="s">
        <v>638</v>
      </c>
      <c r="W222" s="3" t="s">
        <v>206</v>
      </c>
      <c r="X222" s="3" t="s">
        <v>265</v>
      </c>
      <c r="Y222" s="3" t="s">
        <v>1449</v>
      </c>
      <c r="Z222" s="3" t="s">
        <v>1449</v>
      </c>
      <c r="AA222" s="3" t="s">
        <v>1449</v>
      </c>
      <c r="AB222" s="3" t="s">
        <v>1449</v>
      </c>
      <c r="AC222" s="3" t="s">
        <v>1449</v>
      </c>
      <c r="AD222" s="3" t="s">
        <v>1449</v>
      </c>
      <c r="AE222" s="3" t="s">
        <v>493</v>
      </c>
      <c r="AF222" s="49" t="s">
        <v>1528</v>
      </c>
      <c r="AG222" s="3">
        <f t="shared" si="57"/>
        <v>9</v>
      </c>
      <c r="AH222" s="3"/>
      <c r="AI222" s="3"/>
      <c r="AJ222" s="3">
        <f t="shared" si="58"/>
        <v>0</v>
      </c>
      <c r="AK222" s="136"/>
      <c r="AL222" s="3" t="s">
        <v>95</v>
      </c>
      <c r="AM222" s="59"/>
      <c r="AN222" s="42">
        <v>0.4</v>
      </c>
      <c r="AO222" s="3" t="s">
        <v>1623</v>
      </c>
      <c r="AP222" s="44"/>
      <c r="AQ222" s="44"/>
      <c r="AR222" s="49"/>
      <c r="AS222" s="3"/>
      <c r="AT222" s="3"/>
      <c r="AU222" s="3"/>
      <c r="AV222" s="3"/>
      <c r="AW222" s="3"/>
      <c r="AX222" s="3" t="str">
        <f t="shared" ref="AX222:AX274" si="60">IF(OR(K222="x",J217="x",L222="x",G222="x",H222="x",M222="x",N222="x"),"x","")</f>
        <v>x</v>
      </c>
      <c r="AY222" s="143" t="str">
        <f t="shared" ref="AY222:AY274" si="61">IF(OR(K222="x",J217="x",L222="x",G222="x",H222="x",M222="x",N222="x"),"x","")</f>
        <v>x</v>
      </c>
      <c r="AZ222" s="3" t="str">
        <f t="shared" ref="AZ222:AZ274" si="62">IF(OR(K222="x",J217="x",L222="x",G222="x",H222="x",M222="x"),"x","")</f>
        <v>x</v>
      </c>
      <c r="BA222" s="3" t="str">
        <f t="shared" ref="BA222:BA274" si="63">IF(OR(K222="x",J217="x",H222="x"),"x","")</f>
        <v>x</v>
      </c>
      <c r="BB222" s="3" t="str">
        <f t="shared" si="59"/>
        <v/>
      </c>
      <c r="BC222" s="3"/>
      <c r="BD222" s="3"/>
      <c r="BE222" s="182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205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50"/>
      <c r="CQ222" s="98">
        <f>IF(U222="","1",IF(U222="x","0",VLOOKUP(U222,'Risico-matrix'!$K$4:$M$107,3,)))</f>
        <v>0</v>
      </c>
      <c r="CR222" s="98">
        <f>IF(V222="","1",IF(V222="x","0",VLOOKUP(V222,'Risico-matrix'!$K$4:$M$107,3,)))</f>
        <v>0</v>
      </c>
      <c r="CS222" s="98">
        <f>IF(W222="","1",IF(W222="x","0",VLOOKUP(W222,'Risico-matrix'!$K$4:$M$107,3,)))</f>
        <v>3</v>
      </c>
      <c r="CT222" s="98">
        <f>IF(X222="","1",IF(X222="x","0",VLOOKUP(X222,'Risico-matrix'!$K$4:$M$107,3,)))</f>
        <v>0</v>
      </c>
      <c r="CU222" s="98" t="str">
        <f>IF(Y222="","1",IF(Y222="x","0",VLOOKUP(Y222,'Risico-matrix'!$K$4:$M$107,3,)))</f>
        <v>1</v>
      </c>
      <c r="CV222" s="98" t="str">
        <f>IF(Z222="","1",IF(Z222="x","0",VLOOKUP(Z222,'Risico-matrix'!$K$4:$M$107,3,)))</f>
        <v>1</v>
      </c>
      <c r="CW222" s="98" t="str">
        <f>IF(AA222="","1",IF(AA222="x","0",VLOOKUP(AA222,'Risico-matrix'!$K$4:$M$107,3,)))</f>
        <v>1</v>
      </c>
      <c r="CX222" s="98" t="str">
        <f>IF(AB222="","1",IF(AB222="x","0",VLOOKUP(AB222,'Risico-matrix'!$K$4:$M$107,3,)))</f>
        <v>1</v>
      </c>
      <c r="CY222" s="98" t="str">
        <f>IF(AC222="","1",IF(AC222="x","0",VLOOKUP(AC222,'Risico-matrix'!$K$4:$M$107,3,)))</f>
        <v>1</v>
      </c>
      <c r="CZ222" s="98" t="str">
        <f>IF(AD222="","1",IF(AD222="x","0",VLOOKUP(AD222,'Risico-matrix'!$K$4:$M$107,3,)))</f>
        <v>1</v>
      </c>
      <c r="DA222" s="1">
        <f t="shared" si="56"/>
        <v>9</v>
      </c>
    </row>
    <row r="223" spans="1:105" hidden="1" x14ac:dyDescent="0.25">
      <c r="A223" s="46" t="s">
        <v>1192</v>
      </c>
      <c r="B223" s="47" t="s">
        <v>1193</v>
      </c>
      <c r="C223" s="47">
        <v>42295</v>
      </c>
      <c r="D223" s="3" t="s">
        <v>1194</v>
      </c>
      <c r="E223" s="3"/>
      <c r="F223" s="3"/>
      <c r="G223" s="3" t="s">
        <v>862</v>
      </c>
      <c r="H223" s="3"/>
      <c r="I223" s="3"/>
      <c r="J223" s="3"/>
      <c r="K223" s="3"/>
      <c r="L223" s="3" t="s">
        <v>862</v>
      </c>
      <c r="M223" s="3"/>
      <c r="N223" s="3"/>
      <c r="O223" s="3" t="s">
        <v>88</v>
      </c>
      <c r="P223" s="3" t="s">
        <v>90</v>
      </c>
      <c r="Q223" s="3">
        <v>0.75</v>
      </c>
      <c r="R223" s="3" t="s">
        <v>876</v>
      </c>
      <c r="S223" s="48"/>
      <c r="T223" s="3" t="s">
        <v>876</v>
      </c>
      <c r="U223" s="3" t="s">
        <v>134</v>
      </c>
      <c r="V223" s="3" t="s">
        <v>638</v>
      </c>
      <c r="W223" s="3" t="s">
        <v>206</v>
      </c>
      <c r="X223" s="3" t="s">
        <v>265</v>
      </c>
      <c r="Y223" s="3" t="s">
        <v>1449</v>
      </c>
      <c r="Z223" s="3" t="s">
        <v>1449</v>
      </c>
      <c r="AA223" s="3" t="s">
        <v>1449</v>
      </c>
      <c r="AB223" s="3" t="s">
        <v>1449</v>
      </c>
      <c r="AC223" s="3" t="s">
        <v>1449</v>
      </c>
      <c r="AD223" s="3" t="s">
        <v>1449</v>
      </c>
      <c r="AE223" s="3" t="s">
        <v>493</v>
      </c>
      <c r="AF223" s="49" t="s">
        <v>1528</v>
      </c>
      <c r="AG223" s="3">
        <f t="shared" si="57"/>
        <v>9</v>
      </c>
      <c r="AH223" s="3"/>
      <c r="AI223" s="3"/>
      <c r="AJ223" s="3">
        <f t="shared" si="58"/>
        <v>0</v>
      </c>
      <c r="AK223" s="136"/>
      <c r="AL223" s="3" t="s">
        <v>95</v>
      </c>
      <c r="AM223" s="59"/>
      <c r="AN223" s="42">
        <v>0.4</v>
      </c>
      <c r="AO223" s="3" t="s">
        <v>1627</v>
      </c>
      <c r="AP223" s="44"/>
      <c r="AQ223" s="44"/>
      <c r="AR223" s="49"/>
      <c r="AS223" s="3"/>
      <c r="AT223" s="3"/>
      <c r="AU223" s="3"/>
      <c r="AV223" s="3"/>
      <c r="AW223" s="3"/>
      <c r="AX223" s="3" t="str">
        <f t="shared" si="60"/>
        <v>x</v>
      </c>
      <c r="AY223" s="143" t="str">
        <f t="shared" si="61"/>
        <v>x</v>
      </c>
      <c r="AZ223" s="3" t="str">
        <f t="shared" si="62"/>
        <v>x</v>
      </c>
      <c r="BA223" s="3" t="str">
        <f t="shared" si="63"/>
        <v>x</v>
      </c>
      <c r="BB223" s="3" t="str">
        <f t="shared" si="59"/>
        <v/>
      </c>
      <c r="BC223" s="3"/>
      <c r="BD223" s="3"/>
      <c r="BE223" s="182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205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50"/>
      <c r="CQ223" s="98">
        <f>IF(U223="","1",IF(U223="x","0",VLOOKUP(U223,'Risico-matrix'!$K$4:$M$107,3,)))</f>
        <v>0</v>
      </c>
      <c r="CR223" s="98">
        <f>IF(V223="","1",IF(V223="x","0",VLOOKUP(V223,'Risico-matrix'!$K$4:$M$107,3,)))</f>
        <v>0</v>
      </c>
      <c r="CS223" s="98">
        <f>IF(W223="","1",IF(W223="x","0",VLOOKUP(W223,'Risico-matrix'!$K$4:$M$107,3,)))</f>
        <v>3</v>
      </c>
      <c r="CT223" s="98">
        <f>IF(X223="","1",IF(X223="x","0",VLOOKUP(X223,'Risico-matrix'!$K$4:$M$107,3,)))</f>
        <v>0</v>
      </c>
      <c r="CU223" s="98" t="str">
        <f>IF(Y223="","1",IF(Y223="x","0",VLOOKUP(Y223,'Risico-matrix'!$K$4:$M$107,3,)))</f>
        <v>1</v>
      </c>
      <c r="CV223" s="98" t="str">
        <f>IF(Z223="","1",IF(Z223="x","0",VLOOKUP(Z223,'Risico-matrix'!$K$4:$M$107,3,)))</f>
        <v>1</v>
      </c>
      <c r="CW223" s="98" t="str">
        <f>IF(AA223="","1",IF(AA223="x","0",VLOOKUP(AA223,'Risico-matrix'!$K$4:$M$107,3,)))</f>
        <v>1</v>
      </c>
      <c r="CX223" s="98" t="str">
        <f>IF(AB223="","1",IF(AB223="x","0",VLOOKUP(AB223,'Risico-matrix'!$K$4:$M$107,3,)))</f>
        <v>1</v>
      </c>
      <c r="CY223" s="98" t="str">
        <f>IF(AC223="","1",IF(AC223="x","0",VLOOKUP(AC223,'Risico-matrix'!$K$4:$M$107,3,)))</f>
        <v>1</v>
      </c>
      <c r="CZ223" s="98" t="str">
        <f>IF(AD223="","1",IF(AD223="x","0",VLOOKUP(AD223,'Risico-matrix'!$K$4:$M$107,3,)))</f>
        <v>1</v>
      </c>
      <c r="DA223" s="1">
        <f t="shared" si="56"/>
        <v>9</v>
      </c>
    </row>
    <row r="224" spans="1:105" hidden="1" x14ac:dyDescent="0.25">
      <c r="A224" s="46" t="s">
        <v>1402</v>
      </c>
      <c r="B224" s="47"/>
      <c r="C224" s="47"/>
      <c r="D224" s="3" t="s">
        <v>1254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8"/>
      <c r="T224" s="3"/>
      <c r="U224" s="3" t="s">
        <v>1449</v>
      </c>
      <c r="V224" s="3" t="s">
        <v>1449</v>
      </c>
      <c r="W224" s="3" t="s">
        <v>1449</v>
      </c>
      <c r="X224" s="3" t="s">
        <v>1449</v>
      </c>
      <c r="Y224" s="3" t="s">
        <v>1449</v>
      </c>
      <c r="Z224" s="3" t="s">
        <v>1449</v>
      </c>
      <c r="AA224" s="3" t="s">
        <v>1449</v>
      </c>
      <c r="AB224" s="3" t="s">
        <v>1449</v>
      </c>
      <c r="AC224" s="3" t="s">
        <v>1449</v>
      </c>
      <c r="AD224" s="3" t="s">
        <v>1449</v>
      </c>
      <c r="AE224" s="3"/>
      <c r="AF224" s="49"/>
      <c r="AG224" s="3">
        <f t="shared" si="57"/>
        <v>10</v>
      </c>
      <c r="AH224" s="3"/>
      <c r="AI224" s="3"/>
      <c r="AJ224" s="3">
        <f t="shared" si="58"/>
        <v>0</v>
      </c>
      <c r="AK224" s="136"/>
      <c r="AL224" s="3" t="s">
        <v>95</v>
      </c>
      <c r="AM224" s="59"/>
      <c r="AN224" s="42">
        <v>0.28999999999999998</v>
      </c>
      <c r="AO224" s="3" t="s">
        <v>1627</v>
      </c>
      <c r="AP224" s="44"/>
      <c r="AQ224" s="44"/>
      <c r="AR224" s="49"/>
      <c r="AS224" s="3"/>
      <c r="AT224" s="3"/>
      <c r="AU224" s="3"/>
      <c r="AV224" s="3"/>
      <c r="AW224" s="3"/>
      <c r="AX224" s="3" t="str">
        <f t="shared" si="60"/>
        <v/>
      </c>
      <c r="AY224" s="143" t="str">
        <f t="shared" si="61"/>
        <v/>
      </c>
      <c r="AZ224" s="3" t="str">
        <f t="shared" si="62"/>
        <v/>
      </c>
      <c r="BA224" s="3" t="str">
        <f t="shared" si="63"/>
        <v/>
      </c>
      <c r="BB224" s="3" t="str">
        <f t="shared" si="59"/>
        <v/>
      </c>
      <c r="BC224" s="3"/>
      <c r="BD224" s="3"/>
      <c r="BE224" s="182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205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50"/>
      <c r="CQ224" s="98" t="str">
        <f>IF(U224="","1",IF(U224="x","0",VLOOKUP(U224,'Risico-matrix'!$K$4:$M$107,3,)))</f>
        <v>1</v>
      </c>
      <c r="CR224" s="98" t="str">
        <f>IF(V224="","1",IF(V224="x","0",VLOOKUP(V224,'Risico-matrix'!$K$4:$M$107,3,)))</f>
        <v>1</v>
      </c>
      <c r="CS224" s="98" t="str">
        <f>IF(W224="","1",IF(W224="x","0",VLOOKUP(W224,'Risico-matrix'!$K$4:$M$107,3,)))</f>
        <v>1</v>
      </c>
      <c r="CT224" s="98" t="str">
        <f>IF(X224="","1",IF(X224="x","0",VLOOKUP(X224,'Risico-matrix'!$K$4:$M$107,3,)))</f>
        <v>1</v>
      </c>
      <c r="CU224" s="98" t="str">
        <f>IF(Y224="","1",IF(Y224="x","0",VLOOKUP(Y224,'Risico-matrix'!$K$4:$M$107,3,)))</f>
        <v>1</v>
      </c>
      <c r="CV224" s="98" t="str">
        <f>IF(Z224="","1",IF(Z224="x","0",VLOOKUP(Z224,'Risico-matrix'!$K$4:$M$107,3,)))</f>
        <v>1</v>
      </c>
      <c r="CW224" s="98" t="str">
        <f>IF(AA224="","1",IF(AA224="x","0",VLOOKUP(AA224,'Risico-matrix'!$K$4:$M$107,3,)))</f>
        <v>1</v>
      </c>
      <c r="CX224" s="98" t="str">
        <f>IF(AB224="","1",IF(AB224="x","0",VLOOKUP(AB224,'Risico-matrix'!$K$4:$M$107,3,)))</f>
        <v>1</v>
      </c>
      <c r="CY224" s="98" t="str">
        <f>IF(AC224="","1",IF(AC224="x","0",VLOOKUP(AC224,'Risico-matrix'!$K$4:$M$107,3,)))</f>
        <v>1</v>
      </c>
      <c r="CZ224" s="98" t="str">
        <f>IF(AD224="","1",IF(AD224="x","0",VLOOKUP(AD224,'Risico-matrix'!$K$4:$M$107,3,)))</f>
        <v>1</v>
      </c>
      <c r="DA224" s="1">
        <f t="shared" si="56"/>
        <v>10</v>
      </c>
    </row>
    <row r="225" spans="1:105" hidden="1" x14ac:dyDescent="0.25">
      <c r="A225" s="46" t="s">
        <v>1215</v>
      </c>
      <c r="B225" s="47">
        <v>1614</v>
      </c>
      <c r="C225" s="47"/>
      <c r="D225" s="3" t="s">
        <v>1214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8"/>
      <c r="T225" s="3"/>
      <c r="U225" s="3" t="s">
        <v>1449</v>
      </c>
      <c r="V225" s="3" t="s">
        <v>1449</v>
      </c>
      <c r="W225" s="3" t="s">
        <v>1449</v>
      </c>
      <c r="X225" s="3" t="s">
        <v>1449</v>
      </c>
      <c r="Y225" s="3" t="s">
        <v>1449</v>
      </c>
      <c r="Z225" s="3" t="s">
        <v>1449</v>
      </c>
      <c r="AA225" s="3" t="s">
        <v>1449</v>
      </c>
      <c r="AB225" s="3" t="s">
        <v>1449</v>
      </c>
      <c r="AC225" s="3" t="s">
        <v>1449</v>
      </c>
      <c r="AD225" s="3" t="s">
        <v>1449</v>
      </c>
      <c r="AE225" s="3"/>
      <c r="AF225" s="49"/>
      <c r="AG225" s="3">
        <f t="shared" si="57"/>
        <v>10</v>
      </c>
      <c r="AH225" s="3"/>
      <c r="AI225" s="3"/>
      <c r="AJ225" s="3">
        <f t="shared" si="58"/>
        <v>0</v>
      </c>
      <c r="AK225" s="136"/>
      <c r="AL225" s="3" t="s">
        <v>95</v>
      </c>
      <c r="AM225" s="59"/>
      <c r="AN225" s="42">
        <v>0.3</v>
      </c>
      <c r="AO225" s="3" t="s">
        <v>1623</v>
      </c>
      <c r="AP225" s="44"/>
      <c r="AQ225" s="44"/>
      <c r="AR225" s="49"/>
      <c r="AS225" s="3"/>
      <c r="AT225" s="3"/>
      <c r="AU225" s="3"/>
      <c r="AV225" s="3"/>
      <c r="AW225" s="3"/>
      <c r="AX225" s="3" t="str">
        <f t="shared" si="60"/>
        <v>x</v>
      </c>
      <c r="AY225" s="143" t="str">
        <f t="shared" si="61"/>
        <v>x</v>
      </c>
      <c r="AZ225" s="3" t="str">
        <f t="shared" si="62"/>
        <v>x</v>
      </c>
      <c r="BA225" s="3" t="str">
        <f t="shared" si="63"/>
        <v>x</v>
      </c>
      <c r="BB225" s="3" t="str">
        <f t="shared" si="59"/>
        <v/>
      </c>
      <c r="BC225" s="3"/>
      <c r="BD225" s="3"/>
      <c r="BE225" s="182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205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50"/>
      <c r="CQ225" s="98" t="str">
        <f>IF(U225="","1",IF(U225="x","0",VLOOKUP(U225,'Risico-matrix'!$K$4:$M$107,3,)))</f>
        <v>1</v>
      </c>
      <c r="CR225" s="98" t="str">
        <f>IF(V225="","1",IF(V225="x","0",VLOOKUP(V225,'Risico-matrix'!$K$4:$M$107,3,)))</f>
        <v>1</v>
      </c>
      <c r="CS225" s="98" t="str">
        <f>IF(W225="","1",IF(W225="x","0",VLOOKUP(W225,'Risico-matrix'!$K$4:$M$107,3,)))</f>
        <v>1</v>
      </c>
      <c r="CT225" s="98" t="str">
        <f>IF(X225="","1",IF(X225="x","0",VLOOKUP(X225,'Risico-matrix'!$K$4:$M$107,3,)))</f>
        <v>1</v>
      </c>
      <c r="CU225" s="98" t="str">
        <f>IF(Y225="","1",IF(Y225="x","0",VLOOKUP(Y225,'Risico-matrix'!$K$4:$M$107,3,)))</f>
        <v>1</v>
      </c>
      <c r="CV225" s="98" t="str">
        <f>IF(Z225="","1",IF(Z225="x","0",VLOOKUP(Z225,'Risico-matrix'!$K$4:$M$107,3,)))</f>
        <v>1</v>
      </c>
      <c r="CW225" s="98" t="str">
        <f>IF(AA225="","1",IF(AA225="x","0",VLOOKUP(AA225,'Risico-matrix'!$K$4:$M$107,3,)))</f>
        <v>1</v>
      </c>
      <c r="CX225" s="98" t="str">
        <f>IF(AB225="","1",IF(AB225="x","0",VLOOKUP(AB225,'Risico-matrix'!$K$4:$M$107,3,)))</f>
        <v>1</v>
      </c>
      <c r="CY225" s="98" t="str">
        <f>IF(AC225="","1",IF(AC225="x","0",VLOOKUP(AC225,'Risico-matrix'!$K$4:$M$107,3,)))</f>
        <v>1</v>
      </c>
      <c r="CZ225" s="98" t="str">
        <f>IF(AD225="","1",IF(AD225="x","0",VLOOKUP(AD225,'Risico-matrix'!$K$4:$M$107,3,)))</f>
        <v>1</v>
      </c>
      <c r="DA225" s="1">
        <f t="shared" si="56"/>
        <v>10</v>
      </c>
    </row>
    <row r="226" spans="1:105" hidden="1" x14ac:dyDescent="0.25">
      <c r="A226" s="46" t="s">
        <v>1215</v>
      </c>
      <c r="B226" s="47"/>
      <c r="C226" s="47"/>
      <c r="D226" s="3" t="s">
        <v>1214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8"/>
      <c r="T226" s="3"/>
      <c r="U226" s="3" t="s">
        <v>1449</v>
      </c>
      <c r="V226" s="3" t="s">
        <v>1449</v>
      </c>
      <c r="W226" s="3" t="s">
        <v>1449</v>
      </c>
      <c r="X226" s="3" t="s">
        <v>1449</v>
      </c>
      <c r="Y226" s="3" t="s">
        <v>1449</v>
      </c>
      <c r="Z226" s="3" t="s">
        <v>1449</v>
      </c>
      <c r="AA226" s="3" t="s">
        <v>1449</v>
      </c>
      <c r="AB226" s="3" t="s">
        <v>1449</v>
      </c>
      <c r="AC226" s="3" t="s">
        <v>1449</v>
      </c>
      <c r="AD226" s="3" t="s">
        <v>1449</v>
      </c>
      <c r="AE226" s="3"/>
      <c r="AF226" s="49"/>
      <c r="AG226" s="3">
        <f t="shared" si="57"/>
        <v>10</v>
      </c>
      <c r="AH226" s="3"/>
      <c r="AI226" s="3"/>
      <c r="AJ226" s="3">
        <f t="shared" si="58"/>
        <v>0</v>
      </c>
      <c r="AK226" s="136"/>
      <c r="AL226" s="3" t="s">
        <v>95</v>
      </c>
      <c r="AM226" s="59"/>
      <c r="AN226" s="42"/>
      <c r="AO226" s="3" t="s">
        <v>1627</v>
      </c>
      <c r="AP226" s="44"/>
      <c r="AQ226" s="44"/>
      <c r="AR226" s="49"/>
      <c r="AS226" s="3"/>
      <c r="AT226" s="3"/>
      <c r="AU226" s="3"/>
      <c r="AV226" s="3"/>
      <c r="AW226" s="3"/>
      <c r="AX226" s="3" t="str">
        <f t="shared" si="60"/>
        <v/>
      </c>
      <c r="AY226" s="143" t="str">
        <f t="shared" si="61"/>
        <v/>
      </c>
      <c r="AZ226" s="3" t="str">
        <f t="shared" si="62"/>
        <v/>
      </c>
      <c r="BA226" s="3" t="str">
        <f t="shared" si="63"/>
        <v/>
      </c>
      <c r="BB226" s="3" t="str">
        <f t="shared" si="59"/>
        <v/>
      </c>
      <c r="BC226" s="3"/>
      <c r="BD226" s="3"/>
      <c r="BE226" s="182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205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50"/>
      <c r="CQ226" s="98" t="str">
        <f>IF(U226="","1",IF(U226="x","0",VLOOKUP(U226,'Risico-matrix'!$K$4:$M$107,3,)))</f>
        <v>1</v>
      </c>
      <c r="CR226" s="98" t="str">
        <f>IF(V226="","1",IF(V226="x","0",VLOOKUP(V226,'Risico-matrix'!$K$4:$M$107,3,)))</f>
        <v>1</v>
      </c>
      <c r="CS226" s="98" t="str">
        <f>IF(W226="","1",IF(W226="x","0",VLOOKUP(W226,'Risico-matrix'!$K$4:$M$107,3,)))</f>
        <v>1</v>
      </c>
      <c r="CT226" s="98" t="str">
        <f>IF(X226="","1",IF(X226="x","0",VLOOKUP(X226,'Risico-matrix'!$K$4:$M$107,3,)))</f>
        <v>1</v>
      </c>
      <c r="CU226" s="98" t="str">
        <f>IF(Y226="","1",IF(Y226="x","0",VLOOKUP(Y226,'Risico-matrix'!$K$4:$M$107,3,)))</f>
        <v>1</v>
      </c>
      <c r="CV226" s="98" t="str">
        <f>IF(Z226="","1",IF(Z226="x","0",VLOOKUP(Z226,'Risico-matrix'!$K$4:$M$107,3,)))</f>
        <v>1</v>
      </c>
      <c r="CW226" s="98" t="str">
        <f>IF(AA226="","1",IF(AA226="x","0",VLOOKUP(AA226,'Risico-matrix'!$K$4:$M$107,3,)))</f>
        <v>1</v>
      </c>
      <c r="CX226" s="98" t="str">
        <f>IF(AB226="","1",IF(AB226="x","0",VLOOKUP(AB226,'Risico-matrix'!$K$4:$M$107,3,)))</f>
        <v>1</v>
      </c>
      <c r="CY226" s="98" t="str">
        <f>IF(AC226="","1",IF(AC226="x","0",VLOOKUP(AC226,'Risico-matrix'!$K$4:$M$107,3,)))</f>
        <v>1</v>
      </c>
      <c r="CZ226" s="98" t="str">
        <f>IF(AD226="","1",IF(AD226="x","0",VLOOKUP(AD226,'Risico-matrix'!$K$4:$M$107,3,)))</f>
        <v>1</v>
      </c>
      <c r="DA226" s="1">
        <f t="shared" si="56"/>
        <v>10</v>
      </c>
    </row>
    <row r="227" spans="1:105" hidden="1" x14ac:dyDescent="0.25">
      <c r="A227" s="46" t="s">
        <v>1327</v>
      </c>
      <c r="B227" s="47"/>
      <c r="C227" s="47"/>
      <c r="D227" s="3" t="s">
        <v>1326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8"/>
      <c r="T227" s="3"/>
      <c r="U227" s="3" t="s">
        <v>1449</v>
      </c>
      <c r="V227" s="3" t="s">
        <v>1449</v>
      </c>
      <c r="W227" s="3" t="s">
        <v>1449</v>
      </c>
      <c r="X227" s="3" t="s">
        <v>1449</v>
      </c>
      <c r="Y227" s="3" t="s">
        <v>1449</v>
      </c>
      <c r="Z227" s="3" t="s">
        <v>1449</v>
      </c>
      <c r="AA227" s="3" t="s">
        <v>1449</v>
      </c>
      <c r="AB227" s="3" t="s">
        <v>1449</v>
      </c>
      <c r="AC227" s="3" t="s">
        <v>1449</v>
      </c>
      <c r="AD227" s="3" t="s">
        <v>1449</v>
      </c>
      <c r="AE227" s="3"/>
      <c r="AF227" s="49"/>
      <c r="AG227" s="3">
        <f t="shared" si="57"/>
        <v>10</v>
      </c>
      <c r="AH227" s="3"/>
      <c r="AI227" s="3"/>
      <c r="AJ227" s="3">
        <f t="shared" si="58"/>
        <v>0</v>
      </c>
      <c r="AK227" s="136"/>
      <c r="AL227" s="3"/>
      <c r="AM227" s="59"/>
      <c r="AN227" s="42"/>
      <c r="AO227" s="3" t="s">
        <v>1627</v>
      </c>
      <c r="AP227" s="44"/>
      <c r="AQ227" s="44"/>
      <c r="AR227" s="49"/>
      <c r="AS227" s="3"/>
      <c r="AT227" s="3"/>
      <c r="AU227" s="3"/>
      <c r="AV227" s="3"/>
      <c r="AW227" s="3"/>
      <c r="AX227" s="3" t="str">
        <f t="shared" si="60"/>
        <v/>
      </c>
      <c r="AY227" s="143" t="str">
        <f t="shared" si="61"/>
        <v/>
      </c>
      <c r="AZ227" s="3" t="str">
        <f t="shared" si="62"/>
        <v/>
      </c>
      <c r="BA227" s="3" t="str">
        <f t="shared" si="63"/>
        <v/>
      </c>
      <c r="BB227" s="3" t="str">
        <f t="shared" si="59"/>
        <v/>
      </c>
      <c r="BC227" s="3"/>
      <c r="BD227" s="3"/>
      <c r="BE227" s="182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205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50"/>
      <c r="CQ227" s="98" t="str">
        <f>IF(U227="","1",IF(U227="x","0",VLOOKUP(U227,'Risico-matrix'!$K$4:$M$107,3,)))</f>
        <v>1</v>
      </c>
      <c r="CR227" s="98" t="str">
        <f>IF(V227="","1",IF(V227="x","0",VLOOKUP(V227,'Risico-matrix'!$K$4:$M$107,3,)))</f>
        <v>1</v>
      </c>
      <c r="CS227" s="98" t="str">
        <f>IF(W227="","1",IF(W227="x","0",VLOOKUP(W227,'Risico-matrix'!$K$4:$M$107,3,)))</f>
        <v>1</v>
      </c>
      <c r="CT227" s="98" t="str">
        <f>IF(X227="","1",IF(X227="x","0",VLOOKUP(X227,'Risico-matrix'!$K$4:$M$107,3,)))</f>
        <v>1</v>
      </c>
      <c r="CU227" s="98" t="str">
        <f>IF(Y227="","1",IF(Y227="x","0",VLOOKUP(Y227,'Risico-matrix'!$K$4:$M$107,3,)))</f>
        <v>1</v>
      </c>
      <c r="CV227" s="98" t="str">
        <f>IF(Z227="","1",IF(Z227="x","0",VLOOKUP(Z227,'Risico-matrix'!$K$4:$M$107,3,)))</f>
        <v>1</v>
      </c>
      <c r="CW227" s="98" t="str">
        <f>IF(AA227="","1",IF(AA227="x","0",VLOOKUP(AA227,'Risico-matrix'!$K$4:$M$107,3,)))</f>
        <v>1</v>
      </c>
      <c r="CX227" s="98" t="str">
        <f>IF(AB227="","1",IF(AB227="x","0",VLOOKUP(AB227,'Risico-matrix'!$K$4:$M$107,3,)))</f>
        <v>1</v>
      </c>
      <c r="CY227" s="98" t="str">
        <f>IF(AC227="","1",IF(AC227="x","0",VLOOKUP(AC227,'Risico-matrix'!$K$4:$M$107,3,)))</f>
        <v>1</v>
      </c>
      <c r="CZ227" s="98" t="str">
        <f>IF(AD227="","1",IF(AD227="x","0",VLOOKUP(AD227,'Risico-matrix'!$K$4:$M$107,3,)))</f>
        <v>1</v>
      </c>
      <c r="DA227" s="1">
        <f t="shared" si="56"/>
        <v>10</v>
      </c>
    </row>
    <row r="228" spans="1:105" hidden="1" x14ac:dyDescent="0.25">
      <c r="A228" s="46" t="s">
        <v>1383</v>
      </c>
      <c r="B228" s="47"/>
      <c r="C228" s="47">
        <v>42160</v>
      </c>
      <c r="D228" s="3" t="s">
        <v>1231</v>
      </c>
      <c r="E228" s="3"/>
      <c r="F228" s="3"/>
      <c r="G228" s="3"/>
      <c r="H228" s="3"/>
      <c r="I228" s="3"/>
      <c r="J228" s="3" t="s">
        <v>862</v>
      </c>
      <c r="K228" s="3"/>
      <c r="L228" s="3"/>
      <c r="M228" s="3"/>
      <c r="N228" s="3"/>
      <c r="O228" s="3" t="s">
        <v>88</v>
      </c>
      <c r="P228" s="3" t="s">
        <v>93</v>
      </c>
      <c r="Q228" s="3">
        <v>1.03</v>
      </c>
      <c r="R228" s="3">
        <v>11.2</v>
      </c>
      <c r="S228" s="48"/>
      <c r="T228" s="3" t="s">
        <v>876</v>
      </c>
      <c r="U228" s="3" t="s">
        <v>1449</v>
      </c>
      <c r="V228" s="3" t="s">
        <v>1449</v>
      </c>
      <c r="W228" s="3" t="s">
        <v>1449</v>
      </c>
      <c r="X228" s="3" t="s">
        <v>1449</v>
      </c>
      <c r="Y228" s="3" t="s">
        <v>1449</v>
      </c>
      <c r="Z228" s="3" t="s">
        <v>1449</v>
      </c>
      <c r="AA228" s="3" t="s">
        <v>1449</v>
      </c>
      <c r="AB228" s="3" t="s">
        <v>1449</v>
      </c>
      <c r="AC228" s="3" t="s">
        <v>1449</v>
      </c>
      <c r="AD228" s="3" t="s">
        <v>1449</v>
      </c>
      <c r="AE228" s="3"/>
      <c r="AF228" s="49"/>
      <c r="AG228" s="3">
        <f t="shared" si="57"/>
        <v>10</v>
      </c>
      <c r="AH228" s="3"/>
      <c r="AI228" s="3"/>
      <c r="AJ228" s="3">
        <f t="shared" si="58"/>
        <v>0</v>
      </c>
      <c r="AK228" s="136"/>
      <c r="AL228" s="3" t="s">
        <v>95</v>
      </c>
      <c r="AM228" s="59"/>
      <c r="AN228" s="42">
        <v>5</v>
      </c>
      <c r="AO228" s="3" t="s">
        <v>1627</v>
      </c>
      <c r="AP228" s="44"/>
      <c r="AQ228" s="44"/>
      <c r="AR228" s="49"/>
      <c r="AS228" s="3"/>
      <c r="AT228" s="3"/>
      <c r="AU228" s="3"/>
      <c r="AV228" s="3"/>
      <c r="AW228" s="3"/>
      <c r="AX228" s="3" t="str">
        <f t="shared" si="60"/>
        <v/>
      </c>
      <c r="AY228" s="143" t="str">
        <f t="shared" si="61"/>
        <v/>
      </c>
      <c r="AZ228" s="3" t="str">
        <f t="shared" si="62"/>
        <v/>
      </c>
      <c r="BA228" s="3" t="str">
        <f t="shared" si="63"/>
        <v/>
      </c>
      <c r="BB228" s="3" t="str">
        <f t="shared" si="59"/>
        <v>x</v>
      </c>
      <c r="BC228" s="3"/>
      <c r="BD228" s="3"/>
      <c r="BE228" s="182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205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50"/>
      <c r="CQ228" s="98" t="str">
        <f>IF(U228="","1",IF(U228="x","0",VLOOKUP(U228,'Risico-matrix'!$K$4:$M$107,3,)))</f>
        <v>1</v>
      </c>
      <c r="CR228" s="98" t="str">
        <f>IF(V228="","1",IF(V228="x","0",VLOOKUP(V228,'Risico-matrix'!$K$4:$M$107,3,)))</f>
        <v>1</v>
      </c>
      <c r="CS228" s="98" t="str">
        <f>IF(W228="","1",IF(W228="x","0",VLOOKUP(W228,'Risico-matrix'!$K$4:$M$107,3,)))</f>
        <v>1</v>
      </c>
      <c r="CT228" s="98" t="str">
        <f>IF(X228="","1",IF(X228="x","0",VLOOKUP(X228,'Risico-matrix'!$K$4:$M$107,3,)))</f>
        <v>1</v>
      </c>
      <c r="CU228" s="98" t="str">
        <f>IF(Y228="","1",IF(Y228="x","0",VLOOKUP(Y228,'Risico-matrix'!$K$4:$M$107,3,)))</f>
        <v>1</v>
      </c>
      <c r="CV228" s="98" t="str">
        <f>IF(Z228="","1",IF(Z228="x","0",VLOOKUP(Z228,'Risico-matrix'!$K$4:$M$107,3,)))</f>
        <v>1</v>
      </c>
      <c r="CW228" s="98" t="str">
        <f>IF(AA228="","1",IF(AA228="x","0",VLOOKUP(AA228,'Risico-matrix'!$K$4:$M$107,3,)))</f>
        <v>1</v>
      </c>
      <c r="CX228" s="98" t="str">
        <f>IF(AB228="","1",IF(AB228="x","0",VLOOKUP(AB228,'Risico-matrix'!$K$4:$M$107,3,)))</f>
        <v>1</v>
      </c>
      <c r="CY228" s="98" t="str">
        <f>IF(AC228="","1",IF(AC228="x","0",VLOOKUP(AC228,'Risico-matrix'!$K$4:$M$107,3,)))</f>
        <v>1</v>
      </c>
      <c r="CZ228" s="98" t="str">
        <f>IF(AD228="","1",IF(AD228="x","0",VLOOKUP(AD228,'Risico-matrix'!$K$4:$M$107,3,)))</f>
        <v>1</v>
      </c>
      <c r="DA228" s="1">
        <f t="shared" si="56"/>
        <v>10</v>
      </c>
    </row>
    <row r="229" spans="1:105" hidden="1" x14ac:dyDescent="0.25">
      <c r="A229" s="46" t="s">
        <v>1072</v>
      </c>
      <c r="B229" s="47">
        <v>103053</v>
      </c>
      <c r="C229" s="47">
        <v>42465</v>
      </c>
      <c r="D229" s="3" t="s">
        <v>900</v>
      </c>
      <c r="E229" s="3"/>
      <c r="F229" s="3"/>
      <c r="G229" s="3" t="s">
        <v>862</v>
      </c>
      <c r="H229" s="3"/>
      <c r="I229" s="3"/>
      <c r="J229" s="3"/>
      <c r="K229" s="3"/>
      <c r="L229" s="3" t="s">
        <v>862</v>
      </c>
      <c r="M229" s="3" t="s">
        <v>862</v>
      </c>
      <c r="N229" s="3"/>
      <c r="O229" s="3" t="s">
        <v>88</v>
      </c>
      <c r="P229" s="3" t="s">
        <v>93</v>
      </c>
      <c r="Q229" s="3">
        <v>0.94</v>
      </c>
      <c r="R229" s="3">
        <v>7</v>
      </c>
      <c r="S229" s="48">
        <v>153</v>
      </c>
      <c r="T229" s="3">
        <v>57.5</v>
      </c>
      <c r="U229" s="3" t="s">
        <v>138</v>
      </c>
      <c r="V229" s="3" t="s">
        <v>195</v>
      </c>
      <c r="W229" s="3" t="s">
        <v>203</v>
      </c>
      <c r="X229" s="3" t="s">
        <v>200</v>
      </c>
      <c r="Y229" s="3" t="s">
        <v>211</v>
      </c>
      <c r="Z229" s="3" t="s">
        <v>1449</v>
      </c>
      <c r="AA229" s="3" t="s">
        <v>1449</v>
      </c>
      <c r="AB229" s="3" t="s">
        <v>1449</v>
      </c>
      <c r="AC229" s="3" t="s">
        <v>1449</v>
      </c>
      <c r="AD229" s="3" t="s">
        <v>1449</v>
      </c>
      <c r="AE229" s="3"/>
      <c r="AF229" s="49" t="s">
        <v>1501</v>
      </c>
      <c r="AG229" s="3">
        <f t="shared" si="57"/>
        <v>37</v>
      </c>
      <c r="AH229" s="3"/>
      <c r="AI229" s="3"/>
      <c r="AJ229" s="3">
        <f t="shared" si="58"/>
        <v>0</v>
      </c>
      <c r="AK229" s="136"/>
      <c r="AL229" s="3" t="s">
        <v>95</v>
      </c>
      <c r="AM229" s="59"/>
      <c r="AN229" s="42">
        <v>1</v>
      </c>
      <c r="AO229" s="3" t="s">
        <v>1621</v>
      </c>
      <c r="AP229" s="44"/>
      <c r="AQ229" s="44"/>
      <c r="AR229" s="49" t="s">
        <v>1621</v>
      </c>
      <c r="AS229" s="3"/>
      <c r="AT229" s="3"/>
      <c r="AU229" s="3"/>
      <c r="AV229" s="3"/>
      <c r="AW229" s="3"/>
      <c r="AX229" s="3" t="str">
        <f t="shared" si="60"/>
        <v>x</v>
      </c>
      <c r="AY229" s="143" t="str">
        <f t="shared" si="61"/>
        <v>x</v>
      </c>
      <c r="AZ229" s="3" t="str">
        <f t="shared" si="62"/>
        <v>x</v>
      </c>
      <c r="BA229" s="3" t="str">
        <f t="shared" si="63"/>
        <v/>
      </c>
      <c r="BB229" s="3" t="str">
        <f t="shared" si="59"/>
        <v/>
      </c>
      <c r="BC229" s="3"/>
      <c r="BD229" s="3"/>
      <c r="BE229" s="182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205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50"/>
      <c r="CQ229" s="98">
        <f>IF(U229="","1",IF(U229="x","0",VLOOKUP(U229,'Risico-matrix'!$K$4:$M$107,3,)))</f>
        <v>0</v>
      </c>
      <c r="CR229" s="98">
        <f>IF(V229="","1",IF(V229="x","0",VLOOKUP(V229,'Risico-matrix'!$K$4:$M$107,3,)))</f>
        <v>7</v>
      </c>
      <c r="CS229" s="98">
        <f>IF(W229="","1",IF(W229="x","0",VLOOKUP(W229,'Risico-matrix'!$K$4:$M$107,3,)))</f>
        <v>7</v>
      </c>
      <c r="CT229" s="98">
        <f>IF(X229="","1",IF(X229="x","0",VLOOKUP(X229,'Risico-matrix'!$K$4:$M$107,3,)))</f>
        <v>3</v>
      </c>
      <c r="CU229" s="98">
        <f>IF(Y229="","1",IF(Y229="x","0",VLOOKUP(Y229,'Risico-matrix'!$K$4:$M$107,3,)))</f>
        <v>15</v>
      </c>
      <c r="CV229" s="98" t="str">
        <f>IF(Z229="","1",IF(Z229="x","0",VLOOKUP(Z229,'Risico-matrix'!$K$4:$M$107,3,)))</f>
        <v>1</v>
      </c>
      <c r="CW229" s="98" t="str">
        <f>IF(AA229="","1",IF(AA229="x","0",VLOOKUP(AA229,'Risico-matrix'!$K$4:$M$107,3,)))</f>
        <v>1</v>
      </c>
      <c r="CX229" s="98" t="str">
        <f>IF(AB229="","1",IF(AB229="x","0",VLOOKUP(AB229,'Risico-matrix'!$K$4:$M$107,3,)))</f>
        <v>1</v>
      </c>
      <c r="CY229" s="98" t="str">
        <f>IF(AC229="","1",IF(AC229="x","0",VLOOKUP(AC229,'Risico-matrix'!$K$4:$M$107,3,)))</f>
        <v>1</v>
      </c>
      <c r="CZ229" s="98" t="str">
        <f>IF(AD229="","1",IF(AD229="x","0",VLOOKUP(AD229,'Risico-matrix'!$K$4:$M$107,3,)))</f>
        <v>1</v>
      </c>
      <c r="DA229" s="1">
        <f t="shared" si="56"/>
        <v>37</v>
      </c>
    </row>
    <row r="230" spans="1:105" hidden="1" x14ac:dyDescent="0.25">
      <c r="A230" s="46" t="s">
        <v>1128</v>
      </c>
      <c r="B230" s="47" t="s">
        <v>1129</v>
      </c>
      <c r="C230" s="47">
        <v>42501</v>
      </c>
      <c r="D230" s="3" t="s">
        <v>1013</v>
      </c>
      <c r="E230" s="3" t="s">
        <v>862</v>
      </c>
      <c r="F230" s="3"/>
      <c r="G230" s="3"/>
      <c r="H230" s="3"/>
      <c r="I230" s="3"/>
      <c r="J230" s="3"/>
      <c r="K230" s="3"/>
      <c r="L230" s="3"/>
      <c r="M230" s="3"/>
      <c r="N230" s="3"/>
      <c r="O230" s="3" t="s">
        <v>875</v>
      </c>
      <c r="P230" s="3" t="s">
        <v>92</v>
      </c>
      <c r="Q230" s="3" t="s">
        <v>863</v>
      </c>
      <c r="R230" s="3" t="s">
        <v>863</v>
      </c>
      <c r="S230" s="48" t="s">
        <v>863</v>
      </c>
      <c r="T230" s="3" t="s">
        <v>863</v>
      </c>
      <c r="U230" s="3" t="s">
        <v>1449</v>
      </c>
      <c r="V230" s="3" t="s">
        <v>1449</v>
      </c>
      <c r="W230" s="3" t="s">
        <v>1449</v>
      </c>
      <c r="X230" s="3" t="s">
        <v>1449</v>
      </c>
      <c r="Y230" s="3" t="s">
        <v>1449</v>
      </c>
      <c r="Z230" s="3" t="s">
        <v>1449</v>
      </c>
      <c r="AA230" s="3" t="s">
        <v>1449</v>
      </c>
      <c r="AB230" s="3" t="s">
        <v>1449</v>
      </c>
      <c r="AC230" s="3" t="s">
        <v>1449</v>
      </c>
      <c r="AD230" s="3" t="s">
        <v>1449</v>
      </c>
      <c r="AE230" s="3"/>
      <c r="AF230" s="49"/>
      <c r="AG230" s="3">
        <f t="shared" si="57"/>
        <v>10</v>
      </c>
      <c r="AH230" s="3"/>
      <c r="AI230" s="3"/>
      <c r="AJ230" s="3">
        <f t="shared" si="58"/>
        <v>0</v>
      </c>
      <c r="AK230" s="136"/>
      <c r="AL230" s="3" t="s">
        <v>95</v>
      </c>
      <c r="AM230" s="59"/>
      <c r="AN230" s="42"/>
      <c r="AO230" s="3" t="s">
        <v>1621</v>
      </c>
      <c r="AP230" s="44"/>
      <c r="AQ230" s="44"/>
      <c r="AR230" s="49" t="s">
        <v>1621</v>
      </c>
      <c r="AS230" s="3"/>
      <c r="AT230" s="3"/>
      <c r="AU230" s="3"/>
      <c r="AV230" s="3"/>
      <c r="AW230" s="3"/>
      <c r="AX230" s="3" t="str">
        <f>IF(OR(K230="x",J227="x",L230="x",G230="x",H230="x",M230="x",N230="x"),"x","")</f>
        <v/>
      </c>
      <c r="AY230" s="143" t="str">
        <f>IF(OR(K230="x",J227="x",L230="x",G230="x",H230="x",M230="x",N230="x"),"x","")</f>
        <v/>
      </c>
      <c r="AZ230" s="3" t="str">
        <f>IF(OR(K230="x",J227="x",L230="x",G230="x",H230="x",M230="x"),"x","")</f>
        <v/>
      </c>
      <c r="BA230" s="3" t="str">
        <f>IF(OR(K230="x",J227="x",H230="x"),"x","")</f>
        <v/>
      </c>
      <c r="BB230" s="3" t="str">
        <f t="shared" si="59"/>
        <v/>
      </c>
      <c r="BC230" s="3"/>
      <c r="BD230" s="3"/>
      <c r="BE230" s="182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205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50"/>
      <c r="CQ230" s="98" t="str">
        <f>IF(U230="","1",IF(U230="x","0",VLOOKUP(U230,'Risico-matrix'!$K$4:$M$107,3,)))</f>
        <v>1</v>
      </c>
      <c r="CR230" s="98" t="str">
        <f>IF(V230="","1",IF(V230="x","0",VLOOKUP(V230,'Risico-matrix'!$K$4:$M$107,3,)))</f>
        <v>1</v>
      </c>
      <c r="CS230" s="98" t="str">
        <f>IF(W230="","1",IF(W230="x","0",VLOOKUP(W230,'Risico-matrix'!$K$4:$M$107,3,)))</f>
        <v>1</v>
      </c>
      <c r="CT230" s="98" t="str">
        <f>IF(X230="","1",IF(X230="x","0",VLOOKUP(X230,'Risico-matrix'!$K$4:$M$107,3,)))</f>
        <v>1</v>
      </c>
      <c r="CU230" s="98" t="str">
        <f>IF(Y230="","1",IF(Y230="x","0",VLOOKUP(Y230,'Risico-matrix'!$K$4:$M$107,3,)))</f>
        <v>1</v>
      </c>
      <c r="CV230" s="98" t="str">
        <f>IF(Z230="","1",IF(Z230="x","0",VLOOKUP(Z230,'Risico-matrix'!$K$4:$M$107,3,)))</f>
        <v>1</v>
      </c>
      <c r="CW230" s="98" t="str">
        <f>IF(AA230="","1",IF(AA230="x","0",VLOOKUP(AA230,'Risico-matrix'!$K$4:$M$107,3,)))</f>
        <v>1</v>
      </c>
      <c r="CX230" s="98" t="str">
        <f>IF(AB230="","1",IF(AB230="x","0",VLOOKUP(AB230,'Risico-matrix'!$K$4:$M$107,3,)))</f>
        <v>1</v>
      </c>
      <c r="CY230" s="98" t="str">
        <f>IF(AC230="","1",IF(AC230="x","0",VLOOKUP(AC230,'Risico-matrix'!$K$4:$M$107,3,)))</f>
        <v>1</v>
      </c>
      <c r="CZ230" s="98" t="str">
        <f>IF(AD230="","1",IF(AD230="x","0",VLOOKUP(AD230,'Risico-matrix'!$K$4:$M$107,3,)))</f>
        <v>1</v>
      </c>
      <c r="DA230" s="1">
        <f t="shared" si="56"/>
        <v>10</v>
      </c>
    </row>
    <row r="231" spans="1:105" hidden="1" x14ac:dyDescent="0.25">
      <c r="A231" s="46" t="s">
        <v>1073</v>
      </c>
      <c r="B231" s="47">
        <v>106268</v>
      </c>
      <c r="C231" s="47">
        <v>40912</v>
      </c>
      <c r="D231" s="3" t="s">
        <v>900</v>
      </c>
      <c r="E231" s="3" t="s">
        <v>862</v>
      </c>
      <c r="F231" s="3"/>
      <c r="G231" s="3"/>
      <c r="H231" s="3"/>
      <c r="I231" s="3"/>
      <c r="J231" s="3"/>
      <c r="K231" s="3"/>
      <c r="L231" s="3"/>
      <c r="M231" s="3"/>
      <c r="N231" s="3"/>
      <c r="O231" s="3" t="s">
        <v>875</v>
      </c>
      <c r="P231" s="3" t="s">
        <v>92</v>
      </c>
      <c r="Q231" s="3">
        <v>1.52</v>
      </c>
      <c r="R231" s="3" t="s">
        <v>1074</v>
      </c>
      <c r="S231" s="48" t="s">
        <v>1075</v>
      </c>
      <c r="T231" s="3" t="s">
        <v>1076</v>
      </c>
      <c r="U231" s="3" t="s">
        <v>1449</v>
      </c>
      <c r="V231" s="3" t="s">
        <v>1449</v>
      </c>
      <c r="W231" s="3" t="s">
        <v>1449</v>
      </c>
      <c r="X231" s="3" t="s">
        <v>1449</v>
      </c>
      <c r="Y231" s="3" t="s">
        <v>1449</v>
      </c>
      <c r="Z231" s="3" t="s">
        <v>1449</v>
      </c>
      <c r="AA231" s="3" t="s">
        <v>1449</v>
      </c>
      <c r="AB231" s="3" t="s">
        <v>1449</v>
      </c>
      <c r="AC231" s="3" t="s">
        <v>1449</v>
      </c>
      <c r="AD231" s="3" t="s">
        <v>1449</v>
      </c>
      <c r="AE231" s="3"/>
      <c r="AF231" s="49"/>
      <c r="AG231" s="3">
        <f t="shared" si="57"/>
        <v>10</v>
      </c>
      <c r="AH231" s="3"/>
      <c r="AI231" s="3"/>
      <c r="AJ231" s="3">
        <f t="shared" si="58"/>
        <v>0</v>
      </c>
      <c r="AK231" s="136"/>
      <c r="AL231" s="3" t="s">
        <v>95</v>
      </c>
      <c r="AM231" s="59"/>
      <c r="AN231" s="42"/>
      <c r="AO231" s="3" t="s">
        <v>1621</v>
      </c>
      <c r="AP231" s="44"/>
      <c r="AQ231" s="44"/>
      <c r="AR231" s="49" t="s">
        <v>1621</v>
      </c>
      <c r="AS231" s="3"/>
      <c r="AT231" s="3"/>
      <c r="AU231" s="3"/>
      <c r="AV231" s="3"/>
      <c r="AW231" s="3"/>
      <c r="AX231" s="3" t="str">
        <f>IF(OR(K231="x",J228="x",L231="x",G231="x",H231="x",M231="x",N231="x"),"x","")</f>
        <v>x</v>
      </c>
      <c r="AY231" s="143" t="str">
        <f>IF(OR(K231="x",J228="x",L231="x",G231="x",H231="x",M231="x",N231="x"),"x","")</f>
        <v>x</v>
      </c>
      <c r="AZ231" s="3" t="str">
        <f>IF(OR(K231="x",J228="x",L231="x",G231="x",H231="x",M231="x"),"x","")</f>
        <v>x</v>
      </c>
      <c r="BA231" s="3" t="str">
        <f>IF(OR(K231="x",J228="x",H231="x"),"x","")</f>
        <v>x</v>
      </c>
      <c r="BB231" s="3" t="str">
        <f t="shared" si="59"/>
        <v/>
      </c>
      <c r="BC231" s="3"/>
      <c r="BD231" s="3"/>
      <c r="BE231" s="182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205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50"/>
      <c r="CQ231" s="98" t="str">
        <f>IF(U231="","1",IF(U231="x","0",VLOOKUP(U231,'Risico-matrix'!$K$4:$M$107,3,)))</f>
        <v>1</v>
      </c>
      <c r="CR231" s="98" t="str">
        <f>IF(V231="","1",IF(V231="x","0",VLOOKUP(V231,'Risico-matrix'!$K$4:$M$107,3,)))</f>
        <v>1</v>
      </c>
      <c r="CS231" s="98" t="str">
        <f>IF(W231="","1",IF(W231="x","0",VLOOKUP(W231,'Risico-matrix'!$K$4:$M$107,3,)))</f>
        <v>1</v>
      </c>
      <c r="CT231" s="98" t="str">
        <f>IF(X231="","1",IF(X231="x","0",VLOOKUP(X231,'Risico-matrix'!$K$4:$M$107,3,)))</f>
        <v>1</v>
      </c>
      <c r="CU231" s="98" t="str">
        <f>IF(Y231="","1",IF(Y231="x","0",VLOOKUP(Y231,'Risico-matrix'!$K$4:$M$107,3,)))</f>
        <v>1</v>
      </c>
      <c r="CV231" s="98" t="str">
        <f>IF(Z231="","1",IF(Z231="x","0",VLOOKUP(Z231,'Risico-matrix'!$K$4:$M$107,3,)))</f>
        <v>1</v>
      </c>
      <c r="CW231" s="98" t="str">
        <f>IF(AA231="","1",IF(AA231="x","0",VLOOKUP(AA231,'Risico-matrix'!$K$4:$M$107,3,)))</f>
        <v>1</v>
      </c>
      <c r="CX231" s="98" t="str">
        <f>IF(AB231="","1",IF(AB231="x","0",VLOOKUP(AB231,'Risico-matrix'!$K$4:$M$107,3,)))</f>
        <v>1</v>
      </c>
      <c r="CY231" s="98" t="str">
        <f>IF(AC231="","1",IF(AC231="x","0",VLOOKUP(AC231,'Risico-matrix'!$K$4:$M$107,3,)))</f>
        <v>1</v>
      </c>
      <c r="CZ231" s="98" t="str">
        <f>IF(AD231="","1",IF(AD231="x","0",VLOOKUP(AD231,'Risico-matrix'!$K$4:$M$107,3,)))</f>
        <v>1</v>
      </c>
      <c r="DA231" s="1">
        <f t="shared" si="56"/>
        <v>10</v>
      </c>
    </row>
    <row r="232" spans="1:105" hidden="1" x14ac:dyDescent="0.25">
      <c r="A232" s="46" t="s">
        <v>1077</v>
      </c>
      <c r="B232" s="47">
        <v>106267</v>
      </c>
      <c r="C232" s="47">
        <v>42398</v>
      </c>
      <c r="D232" s="3" t="s">
        <v>900</v>
      </c>
      <c r="E232" s="3" t="s">
        <v>862</v>
      </c>
      <c r="F232" s="3"/>
      <c r="G232" s="3"/>
      <c r="H232" s="3"/>
      <c r="I232" s="3"/>
      <c r="J232" s="3"/>
      <c r="K232" s="3"/>
      <c r="L232" s="3"/>
      <c r="M232" s="3"/>
      <c r="N232" s="3"/>
      <c r="O232" s="3" t="s">
        <v>875</v>
      </c>
      <c r="P232" s="3" t="s">
        <v>92</v>
      </c>
      <c r="Q232" s="3">
        <v>1.42</v>
      </c>
      <c r="R232" s="3" t="s">
        <v>1074</v>
      </c>
      <c r="S232" s="48" t="s">
        <v>1035</v>
      </c>
      <c r="T232" s="3" t="s">
        <v>1076</v>
      </c>
      <c r="U232" s="3" t="s">
        <v>1449</v>
      </c>
      <c r="V232" s="3" t="s">
        <v>1449</v>
      </c>
      <c r="W232" s="3" t="s">
        <v>1449</v>
      </c>
      <c r="X232" s="3" t="s">
        <v>1449</v>
      </c>
      <c r="Y232" s="3" t="s">
        <v>1449</v>
      </c>
      <c r="Z232" s="3" t="s">
        <v>1449</v>
      </c>
      <c r="AA232" s="3" t="s">
        <v>1449</v>
      </c>
      <c r="AB232" s="3" t="s">
        <v>1449</v>
      </c>
      <c r="AC232" s="3" t="s">
        <v>1449</v>
      </c>
      <c r="AD232" s="3" t="s">
        <v>1449</v>
      </c>
      <c r="AE232" s="3"/>
      <c r="AF232" s="49"/>
      <c r="AG232" s="3">
        <f t="shared" si="57"/>
        <v>10</v>
      </c>
      <c r="AH232" s="3"/>
      <c r="AI232" s="3"/>
      <c r="AJ232" s="3">
        <f t="shared" si="58"/>
        <v>0</v>
      </c>
      <c r="AK232" s="136"/>
      <c r="AL232" s="3" t="s">
        <v>95</v>
      </c>
      <c r="AM232" s="59"/>
      <c r="AN232" s="42"/>
      <c r="AO232" s="3" t="s">
        <v>1621</v>
      </c>
      <c r="AP232" s="44"/>
      <c r="AQ232" s="44"/>
      <c r="AR232" s="49" t="s">
        <v>1621</v>
      </c>
      <c r="AS232" s="3"/>
      <c r="AT232" s="3"/>
      <c r="AU232" s="3"/>
      <c r="AV232" s="3"/>
      <c r="AW232" s="3"/>
      <c r="AX232" s="3" t="str">
        <f>IF(OR(K232="x",J229="x",L232="x",G232="x",H232="x",M232="x",N232="x"),"x","")</f>
        <v/>
      </c>
      <c r="AY232" s="143" t="str">
        <f>IF(OR(K232="x",J229="x",L232="x",G232="x",H232="x",M232="x",N232="x"),"x","")</f>
        <v/>
      </c>
      <c r="AZ232" s="3" t="str">
        <f>IF(OR(K232="x",J229="x",L232="x",G232="x",H232="x",M232="x"),"x","")</f>
        <v/>
      </c>
      <c r="BA232" s="3" t="str">
        <f>IF(OR(K232="x",J229="x",H232="x"),"x","")</f>
        <v/>
      </c>
      <c r="BB232" s="3" t="str">
        <f t="shared" si="59"/>
        <v/>
      </c>
      <c r="BC232" s="3"/>
      <c r="BD232" s="3"/>
      <c r="BE232" s="182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205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50"/>
      <c r="CQ232" s="98" t="str">
        <f>IF(U232="","1",IF(U232="x","0",VLOOKUP(U232,'Risico-matrix'!$K$4:$M$107,3,)))</f>
        <v>1</v>
      </c>
      <c r="CR232" s="98" t="str">
        <f>IF(V232="","1",IF(V232="x","0",VLOOKUP(V232,'Risico-matrix'!$K$4:$M$107,3,)))</f>
        <v>1</v>
      </c>
      <c r="CS232" s="98" t="str">
        <f>IF(W232="","1",IF(W232="x","0",VLOOKUP(W232,'Risico-matrix'!$K$4:$M$107,3,)))</f>
        <v>1</v>
      </c>
      <c r="CT232" s="98" t="str">
        <f>IF(X232="","1",IF(X232="x","0",VLOOKUP(X232,'Risico-matrix'!$K$4:$M$107,3,)))</f>
        <v>1</v>
      </c>
      <c r="CU232" s="98" t="str">
        <f>IF(Y232="","1",IF(Y232="x","0",VLOOKUP(Y232,'Risico-matrix'!$K$4:$M$107,3,)))</f>
        <v>1</v>
      </c>
      <c r="CV232" s="98" t="str">
        <f>IF(Z232="","1",IF(Z232="x","0",VLOOKUP(Z232,'Risico-matrix'!$K$4:$M$107,3,)))</f>
        <v>1</v>
      </c>
      <c r="CW232" s="98" t="str">
        <f>IF(AA232="","1",IF(AA232="x","0",VLOOKUP(AA232,'Risico-matrix'!$K$4:$M$107,3,)))</f>
        <v>1</v>
      </c>
      <c r="CX232" s="98" t="str">
        <f>IF(AB232="","1",IF(AB232="x","0",VLOOKUP(AB232,'Risico-matrix'!$K$4:$M$107,3,)))</f>
        <v>1</v>
      </c>
      <c r="CY232" s="98" t="str">
        <f>IF(AC232="","1",IF(AC232="x","0",VLOOKUP(AC232,'Risico-matrix'!$K$4:$M$107,3,)))</f>
        <v>1</v>
      </c>
      <c r="CZ232" s="98" t="str">
        <f>IF(AD232="","1",IF(AD232="x","0",VLOOKUP(AD232,'Risico-matrix'!$K$4:$M$107,3,)))</f>
        <v>1</v>
      </c>
      <c r="DA232" s="1">
        <f t="shared" si="56"/>
        <v>10</v>
      </c>
    </row>
    <row r="233" spans="1:105" hidden="1" x14ac:dyDescent="0.25">
      <c r="A233" s="46" t="s">
        <v>1078</v>
      </c>
      <c r="B233" s="47">
        <v>106392</v>
      </c>
      <c r="C233" s="47">
        <v>41820</v>
      </c>
      <c r="D233" s="3" t="s">
        <v>900</v>
      </c>
      <c r="E233" s="3"/>
      <c r="F233" s="3"/>
      <c r="G233" s="3"/>
      <c r="H233" s="3"/>
      <c r="I233" s="3"/>
      <c r="J233" s="3"/>
      <c r="K233" s="3"/>
      <c r="L233" s="3" t="s">
        <v>862</v>
      </c>
      <c r="M233" s="3"/>
      <c r="N233" s="3"/>
      <c r="O233" s="3" t="s">
        <v>89</v>
      </c>
      <c r="P233" s="3" t="s">
        <v>92</v>
      </c>
      <c r="Q233" s="3">
        <v>2.5299999999999998</v>
      </c>
      <c r="R233" s="3">
        <v>11.5</v>
      </c>
      <c r="S233" s="48">
        <v>1600</v>
      </c>
      <c r="T233" s="3" t="s">
        <v>1053</v>
      </c>
      <c r="U233" s="3" t="s">
        <v>200</v>
      </c>
      <c r="V233" s="3" t="s">
        <v>1449</v>
      </c>
      <c r="W233" s="3" t="s">
        <v>1449</v>
      </c>
      <c r="X233" s="3" t="s">
        <v>1449</v>
      </c>
      <c r="Y233" s="3" t="s">
        <v>1449</v>
      </c>
      <c r="Z233" s="3" t="s">
        <v>1449</v>
      </c>
      <c r="AA233" s="3" t="s">
        <v>1449</v>
      </c>
      <c r="AB233" s="3" t="s">
        <v>1449</v>
      </c>
      <c r="AC233" s="3" t="s">
        <v>1449</v>
      </c>
      <c r="AD233" s="3" t="s">
        <v>1449</v>
      </c>
      <c r="AE233" s="3"/>
      <c r="AF233" s="49" t="s">
        <v>1502</v>
      </c>
      <c r="AG233" s="3">
        <f t="shared" si="57"/>
        <v>12</v>
      </c>
      <c r="AH233" s="3"/>
      <c r="AI233" s="3"/>
      <c r="AJ233" s="3">
        <f t="shared" si="58"/>
        <v>0</v>
      </c>
      <c r="AK233" s="136"/>
      <c r="AL233" s="3" t="s">
        <v>95</v>
      </c>
      <c r="AM233" s="59"/>
      <c r="AN233" s="42"/>
      <c r="AO233" s="3" t="s">
        <v>1621</v>
      </c>
      <c r="AP233" s="44"/>
      <c r="AQ233" s="44"/>
      <c r="AR233" s="49" t="s">
        <v>1621</v>
      </c>
      <c r="AS233" s="3"/>
      <c r="AT233" s="3"/>
      <c r="AU233" s="3"/>
      <c r="AV233" s="3"/>
      <c r="AW233" s="3"/>
      <c r="AX233" s="3" t="e">
        <f>IF(OR(K233="x",#REF!="x",L233="x",G233="x",H233="x",M233="x",N233="x"),"x","")</f>
        <v>#REF!</v>
      </c>
      <c r="AY233" s="143" t="e">
        <f>IF(OR(K233="x",#REF!="x",L233="x",G233="x",H233="x",M233="x",N233="x"),"x","")</f>
        <v>#REF!</v>
      </c>
      <c r="AZ233" s="3" t="e">
        <f>IF(OR(K233="x",#REF!="x",L233="x",G233="x",H233="x",M233="x"),"x","")</f>
        <v>#REF!</v>
      </c>
      <c r="BA233" s="3" t="e">
        <f>IF(OR(K233="x",#REF!="x",H233="x"),"x","")</f>
        <v>#REF!</v>
      </c>
      <c r="BB233" s="3" t="str">
        <f t="shared" si="59"/>
        <v/>
      </c>
      <c r="BC233" s="3"/>
      <c r="BD233" s="3"/>
      <c r="BE233" s="182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205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50"/>
      <c r="CQ233" s="98">
        <f>IF(U233="","1",IF(U233="x","0",VLOOKUP(U233,'Risico-matrix'!$K$4:$M$107,3,)))</f>
        <v>3</v>
      </c>
      <c r="CR233" s="98" t="str">
        <f>IF(V233="","1",IF(V233="x","0",VLOOKUP(V233,'Risico-matrix'!$K$4:$M$107,3,)))</f>
        <v>1</v>
      </c>
      <c r="CS233" s="98" t="str">
        <f>IF(W233="","1",IF(W233="x","0",VLOOKUP(W233,'Risico-matrix'!$K$4:$M$107,3,)))</f>
        <v>1</v>
      </c>
      <c r="CT233" s="98" t="str">
        <f>IF(X233="","1",IF(X233="x","0",VLOOKUP(X233,'Risico-matrix'!$K$4:$M$107,3,)))</f>
        <v>1</v>
      </c>
      <c r="CU233" s="98" t="str">
        <f>IF(Y233="","1",IF(Y233="x","0",VLOOKUP(Y233,'Risico-matrix'!$K$4:$M$107,3,)))</f>
        <v>1</v>
      </c>
      <c r="CV233" s="98" t="str">
        <f>IF(Z233="","1",IF(Z233="x","0",VLOOKUP(Z233,'Risico-matrix'!$K$4:$M$107,3,)))</f>
        <v>1</v>
      </c>
      <c r="CW233" s="98" t="str">
        <f>IF(AA233="","1",IF(AA233="x","0",VLOOKUP(AA233,'Risico-matrix'!$K$4:$M$107,3,)))</f>
        <v>1</v>
      </c>
      <c r="CX233" s="98" t="str">
        <f>IF(AB233="","1",IF(AB233="x","0",VLOOKUP(AB233,'Risico-matrix'!$K$4:$M$107,3,)))</f>
        <v>1</v>
      </c>
      <c r="CY233" s="98" t="str">
        <f>IF(AC233="","1",IF(AC233="x","0",VLOOKUP(AC233,'Risico-matrix'!$K$4:$M$107,3,)))</f>
        <v>1</v>
      </c>
      <c r="CZ233" s="98" t="str">
        <f>IF(AD233="","1",IF(AD233="x","0",VLOOKUP(AD233,'Risico-matrix'!$K$4:$M$107,3,)))</f>
        <v>1</v>
      </c>
      <c r="DA233" s="1">
        <f t="shared" si="56"/>
        <v>12</v>
      </c>
    </row>
    <row r="234" spans="1:105" hidden="1" x14ac:dyDescent="0.25">
      <c r="A234" s="46" t="s">
        <v>1001</v>
      </c>
      <c r="B234" s="47">
        <v>106404</v>
      </c>
      <c r="C234" s="47">
        <v>42074</v>
      </c>
      <c r="D234" s="3" t="s">
        <v>900</v>
      </c>
      <c r="E234" s="3" t="s">
        <v>862</v>
      </c>
      <c r="F234" s="3"/>
      <c r="G234" s="3"/>
      <c r="H234" s="3"/>
      <c r="I234" s="3"/>
      <c r="J234" s="3"/>
      <c r="K234" s="3"/>
      <c r="L234" s="3"/>
      <c r="M234" s="3"/>
      <c r="N234" s="3"/>
      <c r="O234" s="3" t="s">
        <v>875</v>
      </c>
      <c r="P234" s="3" t="s">
        <v>92</v>
      </c>
      <c r="Q234" s="3">
        <v>2.17</v>
      </c>
      <c r="R234" s="3" t="s">
        <v>1002</v>
      </c>
      <c r="S234" s="48"/>
      <c r="T234" s="3" t="s">
        <v>876</v>
      </c>
      <c r="U234" s="3" t="s">
        <v>1449</v>
      </c>
      <c r="V234" s="3" t="s">
        <v>1449</v>
      </c>
      <c r="W234" s="3" t="s">
        <v>1449</v>
      </c>
      <c r="X234" s="3" t="s">
        <v>1449</v>
      </c>
      <c r="Y234" s="3" t="s">
        <v>1449</v>
      </c>
      <c r="Z234" s="3" t="s">
        <v>1449</v>
      </c>
      <c r="AA234" s="3" t="s">
        <v>1449</v>
      </c>
      <c r="AB234" s="3" t="s">
        <v>1449</v>
      </c>
      <c r="AC234" s="3" t="s">
        <v>1449</v>
      </c>
      <c r="AD234" s="3" t="s">
        <v>1449</v>
      </c>
      <c r="AE234" s="3"/>
      <c r="AF234" s="49"/>
      <c r="AG234" s="3">
        <f t="shared" si="57"/>
        <v>10</v>
      </c>
      <c r="AH234" s="3"/>
      <c r="AI234" s="3"/>
      <c r="AJ234" s="3">
        <f t="shared" si="58"/>
        <v>0</v>
      </c>
      <c r="AK234" s="136"/>
      <c r="AL234" s="3" t="s">
        <v>95</v>
      </c>
      <c r="AM234" s="59"/>
      <c r="AN234" s="42"/>
      <c r="AO234" s="3" t="s">
        <v>1621</v>
      </c>
      <c r="AP234" s="44"/>
      <c r="AQ234" s="44"/>
      <c r="AR234" s="49" t="s">
        <v>1621</v>
      </c>
      <c r="AS234" s="3"/>
      <c r="AT234" s="3"/>
      <c r="AU234" s="3"/>
      <c r="AV234" s="3"/>
      <c r="AW234" s="3"/>
      <c r="AX234" s="3" t="str">
        <f>IF(OR(K234="x",J230="x",L234="x",G234="x",H234="x",M234="x",N234="x"),"x","")</f>
        <v/>
      </c>
      <c r="AY234" s="143" t="str">
        <f>IF(OR(K234="x",J230="x",L234="x",G234="x",H234="x",M234="x",N234="x"),"x","")</f>
        <v/>
      </c>
      <c r="AZ234" s="3" t="str">
        <f>IF(OR(K234="x",J230="x",L234="x",G234="x",H234="x",M234="x"),"x","")</f>
        <v/>
      </c>
      <c r="BA234" s="3" t="str">
        <f>IF(OR(K234="x",J230="x",H234="x"),"x","")</f>
        <v/>
      </c>
      <c r="BB234" s="3" t="str">
        <f t="shared" si="59"/>
        <v/>
      </c>
      <c r="BC234" s="3"/>
      <c r="BD234" s="3"/>
      <c r="BE234" s="182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205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50"/>
      <c r="CQ234" s="98" t="str">
        <f>IF(U234="","1",IF(U234="x","0",VLOOKUP(U234,'Risico-matrix'!$K$4:$M$107,3,)))</f>
        <v>1</v>
      </c>
      <c r="CR234" s="98" t="str">
        <f>IF(V234="","1",IF(V234="x","0",VLOOKUP(V234,'Risico-matrix'!$K$4:$M$107,3,)))</f>
        <v>1</v>
      </c>
      <c r="CS234" s="98" t="str">
        <f>IF(W234="","1",IF(W234="x","0",VLOOKUP(W234,'Risico-matrix'!$K$4:$M$107,3,)))</f>
        <v>1</v>
      </c>
      <c r="CT234" s="98" t="str">
        <f>IF(X234="","1",IF(X234="x","0",VLOOKUP(X234,'Risico-matrix'!$K$4:$M$107,3,)))</f>
        <v>1</v>
      </c>
      <c r="CU234" s="98" t="str">
        <f>IF(Y234="","1",IF(Y234="x","0",VLOOKUP(Y234,'Risico-matrix'!$K$4:$M$107,3,)))</f>
        <v>1</v>
      </c>
      <c r="CV234" s="98" t="str">
        <f>IF(Z234="","1",IF(Z234="x","0",VLOOKUP(Z234,'Risico-matrix'!$K$4:$M$107,3,)))</f>
        <v>1</v>
      </c>
      <c r="CW234" s="98" t="str">
        <f>IF(AA234="","1",IF(AA234="x","0",VLOOKUP(AA234,'Risico-matrix'!$K$4:$M$107,3,)))</f>
        <v>1</v>
      </c>
      <c r="CX234" s="98" t="str">
        <f>IF(AB234="","1",IF(AB234="x","0",VLOOKUP(AB234,'Risico-matrix'!$K$4:$M$107,3,)))</f>
        <v>1</v>
      </c>
      <c r="CY234" s="98" t="str">
        <f>IF(AC234="","1",IF(AC234="x","0",VLOOKUP(AC234,'Risico-matrix'!$K$4:$M$107,3,)))</f>
        <v>1</v>
      </c>
      <c r="CZ234" s="98" t="str">
        <f>IF(AD234="","1",IF(AD234="x","0",VLOOKUP(AD234,'Risico-matrix'!$K$4:$M$107,3,)))</f>
        <v>1</v>
      </c>
      <c r="DA234" s="1">
        <f t="shared" si="56"/>
        <v>10</v>
      </c>
    </row>
    <row r="235" spans="1:105" hidden="1" x14ac:dyDescent="0.25">
      <c r="A235" s="46" t="s">
        <v>1079</v>
      </c>
      <c r="B235" s="47">
        <v>106689</v>
      </c>
      <c r="C235" s="47">
        <v>42046</v>
      </c>
      <c r="D235" s="3" t="s">
        <v>900</v>
      </c>
      <c r="E235" s="3"/>
      <c r="F235" s="3"/>
      <c r="G235" s="3"/>
      <c r="H235" s="3"/>
      <c r="I235" s="3"/>
      <c r="J235" s="3"/>
      <c r="K235" s="3"/>
      <c r="L235" s="3" t="s">
        <v>862</v>
      </c>
      <c r="M235" s="3"/>
      <c r="N235" s="3" t="s">
        <v>862</v>
      </c>
      <c r="O235" s="3" t="s">
        <v>89</v>
      </c>
      <c r="P235" s="3" t="s">
        <v>92</v>
      </c>
      <c r="Q235" s="3" t="s">
        <v>1035</v>
      </c>
      <c r="R235" s="3">
        <v>7</v>
      </c>
      <c r="S235" s="48" t="s">
        <v>1035</v>
      </c>
      <c r="T235" s="3" t="s">
        <v>1035</v>
      </c>
      <c r="U235" s="3" t="s">
        <v>191</v>
      </c>
      <c r="V235" s="3" t="s">
        <v>262</v>
      </c>
      <c r="W235" s="3" t="s">
        <v>1449</v>
      </c>
      <c r="X235" s="3" t="s">
        <v>1449</v>
      </c>
      <c r="Y235" s="3" t="s">
        <v>1449</v>
      </c>
      <c r="Z235" s="3" t="s">
        <v>1449</v>
      </c>
      <c r="AA235" s="3" t="s">
        <v>1449</v>
      </c>
      <c r="AB235" s="3" t="s">
        <v>1449</v>
      </c>
      <c r="AC235" s="3" t="s">
        <v>1449</v>
      </c>
      <c r="AD235" s="3" t="s">
        <v>1449</v>
      </c>
      <c r="AE235" s="3"/>
      <c r="AF235" s="49" t="s">
        <v>312</v>
      </c>
      <c r="AG235" s="3">
        <f t="shared" si="57"/>
        <v>15</v>
      </c>
      <c r="AH235" s="3"/>
      <c r="AI235" s="3"/>
      <c r="AJ235" s="3">
        <f t="shared" si="58"/>
        <v>0</v>
      </c>
      <c r="AK235" s="136"/>
      <c r="AL235" s="3" t="s">
        <v>95</v>
      </c>
      <c r="AM235" s="59"/>
      <c r="AN235" s="42"/>
      <c r="AO235" s="3" t="s">
        <v>1621</v>
      </c>
      <c r="AP235" s="44"/>
      <c r="AQ235" s="44"/>
      <c r="AR235" s="49" t="s">
        <v>1621</v>
      </c>
      <c r="AS235" s="3"/>
      <c r="AT235" s="3"/>
      <c r="AU235" s="3"/>
      <c r="AV235" s="3"/>
      <c r="AW235" s="3"/>
      <c r="AX235" s="3" t="str">
        <f>IF(OR(K235="x",J231="x",L235="x",G235="x",H235="x",M235="x",N235="x"),"x","")</f>
        <v>x</v>
      </c>
      <c r="AY235" s="143" t="str">
        <f>IF(OR(K235="x",J231="x",L235="x",G235="x",H235="x",M235="x",N235="x"),"x","")</f>
        <v>x</v>
      </c>
      <c r="AZ235" s="3" t="str">
        <f>IF(OR(K235="x",J231="x",L235="x",G235="x",H235="x",M235="x"),"x","")</f>
        <v>x</v>
      </c>
      <c r="BA235" s="3" t="str">
        <f>IF(OR(K235="x",J231="x",H235="x"),"x","")</f>
        <v/>
      </c>
      <c r="BB235" s="3" t="str">
        <f t="shared" si="59"/>
        <v/>
      </c>
      <c r="BC235" s="3"/>
      <c r="BD235" s="3"/>
      <c r="BE235" s="182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205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50"/>
      <c r="CQ235" s="98">
        <f>IF(U235="","1",IF(U235="x","0",VLOOKUP(U235,'Risico-matrix'!$K$4:$M$107,3,)))</f>
        <v>7</v>
      </c>
      <c r="CR235" s="98">
        <f>IF(V235="","1",IF(V235="x","0",VLOOKUP(V235,'Risico-matrix'!$K$4:$M$107,3,)))</f>
        <v>0</v>
      </c>
      <c r="CS235" s="98" t="str">
        <f>IF(W235="","1",IF(W235="x","0",VLOOKUP(W235,'Risico-matrix'!$K$4:$M$107,3,)))</f>
        <v>1</v>
      </c>
      <c r="CT235" s="98" t="str">
        <f>IF(X235="","1",IF(X235="x","0",VLOOKUP(X235,'Risico-matrix'!$K$4:$M$107,3,)))</f>
        <v>1</v>
      </c>
      <c r="CU235" s="98" t="str">
        <f>IF(Y235="","1",IF(Y235="x","0",VLOOKUP(Y235,'Risico-matrix'!$K$4:$M$107,3,)))</f>
        <v>1</v>
      </c>
      <c r="CV235" s="98" t="str">
        <f>IF(Z235="","1",IF(Z235="x","0",VLOOKUP(Z235,'Risico-matrix'!$K$4:$M$107,3,)))</f>
        <v>1</v>
      </c>
      <c r="CW235" s="98" t="str">
        <f>IF(AA235="","1",IF(AA235="x","0",VLOOKUP(AA235,'Risico-matrix'!$K$4:$M$107,3,)))</f>
        <v>1</v>
      </c>
      <c r="CX235" s="98" t="str">
        <f>IF(AB235="","1",IF(AB235="x","0",VLOOKUP(AB235,'Risico-matrix'!$K$4:$M$107,3,)))</f>
        <v>1</v>
      </c>
      <c r="CY235" s="98" t="str">
        <f>IF(AC235="","1",IF(AC235="x","0",VLOOKUP(AC235,'Risico-matrix'!$K$4:$M$107,3,)))</f>
        <v>1</v>
      </c>
      <c r="CZ235" s="98" t="str">
        <f>IF(AD235="","1",IF(AD235="x","0",VLOOKUP(AD235,'Risico-matrix'!$K$4:$M$107,3,)))</f>
        <v>1</v>
      </c>
      <c r="DA235" s="1">
        <f t="shared" si="56"/>
        <v>15</v>
      </c>
    </row>
    <row r="236" spans="1:105" hidden="1" x14ac:dyDescent="0.25">
      <c r="A236" s="46" t="s">
        <v>1080</v>
      </c>
      <c r="B236" s="47">
        <v>106342</v>
      </c>
      <c r="C236" s="47">
        <v>42116</v>
      </c>
      <c r="D236" s="3" t="s">
        <v>900</v>
      </c>
      <c r="E236" s="3" t="s">
        <v>862</v>
      </c>
      <c r="F236" s="3"/>
      <c r="G236" s="3"/>
      <c r="H236" s="3"/>
      <c r="I236" s="3"/>
      <c r="J236" s="3"/>
      <c r="K236" s="3"/>
      <c r="L236" s="3"/>
      <c r="M236" s="3"/>
      <c r="N236" s="3"/>
      <c r="O236" s="3" t="s">
        <v>875</v>
      </c>
      <c r="P236" s="3" t="s">
        <v>92</v>
      </c>
      <c r="Q236" s="3">
        <v>1.915</v>
      </c>
      <c r="R236" s="3">
        <v>4.5</v>
      </c>
      <c r="S236" s="48" t="s">
        <v>1053</v>
      </c>
      <c r="T236" s="3" t="s">
        <v>1053</v>
      </c>
      <c r="U236" s="3" t="s">
        <v>1449</v>
      </c>
      <c r="V236" s="3" t="s">
        <v>1449</v>
      </c>
      <c r="W236" s="3" t="s">
        <v>1449</v>
      </c>
      <c r="X236" s="3" t="s">
        <v>1449</v>
      </c>
      <c r="Y236" s="3" t="s">
        <v>1449</v>
      </c>
      <c r="Z236" s="3" t="s">
        <v>1449</v>
      </c>
      <c r="AA236" s="3" t="s">
        <v>1449</v>
      </c>
      <c r="AB236" s="3" t="s">
        <v>1449</v>
      </c>
      <c r="AC236" s="3" t="s">
        <v>1449</v>
      </c>
      <c r="AD236" s="3" t="s">
        <v>1449</v>
      </c>
      <c r="AE236" s="3"/>
      <c r="AF236" s="49"/>
      <c r="AG236" s="3">
        <f t="shared" si="57"/>
        <v>10</v>
      </c>
      <c r="AH236" s="3"/>
      <c r="AI236" s="3"/>
      <c r="AJ236" s="3">
        <f t="shared" si="58"/>
        <v>0</v>
      </c>
      <c r="AK236" s="136"/>
      <c r="AL236" s="3" t="s">
        <v>95</v>
      </c>
      <c r="AM236" s="59"/>
      <c r="AN236" s="42"/>
      <c r="AO236" s="3" t="s">
        <v>1621</v>
      </c>
      <c r="AP236" s="44"/>
      <c r="AQ236" s="44"/>
      <c r="AR236" s="49" t="s">
        <v>1621</v>
      </c>
      <c r="AS236" s="3"/>
      <c r="AT236" s="3"/>
      <c r="AU236" s="3"/>
      <c r="AV236" s="3"/>
      <c r="AW236" s="3"/>
      <c r="AX236" s="3" t="str">
        <f>IF(OR(K236="x",J232="x",L236="x",G236="x",H236="x",M236="x",N236="x"),"x","")</f>
        <v/>
      </c>
      <c r="AY236" s="143" t="str">
        <f>IF(OR(K236="x",J232="x",L236="x",G236="x",H236="x",M236="x",N236="x"),"x","")</f>
        <v/>
      </c>
      <c r="AZ236" s="3" t="str">
        <f>IF(OR(K236="x",J232="x",L236="x",G236="x",H236="x",M236="x"),"x","")</f>
        <v/>
      </c>
      <c r="BA236" s="3" t="str">
        <f>IF(OR(K236="x",J232="x",H236="x"),"x","")</f>
        <v/>
      </c>
      <c r="BB236" s="3" t="str">
        <f t="shared" si="59"/>
        <v/>
      </c>
      <c r="BC236" s="3"/>
      <c r="BD236" s="3"/>
      <c r="BE236" s="182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205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50"/>
      <c r="CQ236" s="98" t="str">
        <f>IF(U236="","1",IF(U236="x","0",VLOOKUP(U236,'Risico-matrix'!$K$4:$M$107,3,)))</f>
        <v>1</v>
      </c>
      <c r="CR236" s="98" t="str">
        <f>IF(V236="","1",IF(V236="x","0",VLOOKUP(V236,'Risico-matrix'!$K$4:$M$107,3,)))</f>
        <v>1</v>
      </c>
      <c r="CS236" s="98" t="str">
        <f>IF(W236="","1",IF(W236="x","0",VLOOKUP(W236,'Risico-matrix'!$K$4:$M$107,3,)))</f>
        <v>1</v>
      </c>
      <c r="CT236" s="98" t="str">
        <f>IF(X236="","1",IF(X236="x","0",VLOOKUP(X236,'Risico-matrix'!$K$4:$M$107,3,)))</f>
        <v>1</v>
      </c>
      <c r="CU236" s="98" t="str">
        <f>IF(Y236="","1",IF(Y236="x","0",VLOOKUP(Y236,'Risico-matrix'!$K$4:$M$107,3,)))</f>
        <v>1</v>
      </c>
      <c r="CV236" s="98" t="str">
        <f>IF(Z236="","1",IF(Z236="x","0",VLOOKUP(Z236,'Risico-matrix'!$K$4:$M$107,3,)))</f>
        <v>1</v>
      </c>
      <c r="CW236" s="98" t="str">
        <f>IF(AA236="","1",IF(AA236="x","0",VLOOKUP(AA236,'Risico-matrix'!$K$4:$M$107,3,)))</f>
        <v>1</v>
      </c>
      <c r="CX236" s="98" t="str">
        <f>IF(AB236="","1",IF(AB236="x","0",VLOOKUP(AB236,'Risico-matrix'!$K$4:$M$107,3,)))</f>
        <v>1</v>
      </c>
      <c r="CY236" s="98" t="str">
        <f>IF(AC236="","1",IF(AC236="x","0",VLOOKUP(AC236,'Risico-matrix'!$K$4:$M$107,3,)))</f>
        <v>1</v>
      </c>
      <c r="CZ236" s="98" t="str">
        <f>IF(AD236="","1",IF(AD236="x","0",VLOOKUP(AD236,'Risico-matrix'!$K$4:$M$107,3,)))</f>
        <v>1</v>
      </c>
      <c r="DA236" s="1">
        <f t="shared" si="56"/>
        <v>10</v>
      </c>
    </row>
    <row r="237" spans="1:105" hidden="1" x14ac:dyDescent="0.25">
      <c r="A237" s="46" t="s">
        <v>1081</v>
      </c>
      <c r="B237" s="47">
        <v>106528</v>
      </c>
      <c r="C237" s="47">
        <v>42382</v>
      </c>
      <c r="D237" s="3" t="s">
        <v>900</v>
      </c>
      <c r="E237" s="3"/>
      <c r="F237" s="3"/>
      <c r="G237" s="3"/>
      <c r="H237" s="3"/>
      <c r="I237" s="3"/>
      <c r="J237" s="3" t="s">
        <v>862</v>
      </c>
      <c r="K237" s="3"/>
      <c r="L237" s="3" t="s">
        <v>862</v>
      </c>
      <c r="M237" s="3"/>
      <c r="N237" s="3"/>
      <c r="O237" s="3" t="s">
        <v>88</v>
      </c>
      <c r="P237" s="3" t="s">
        <v>92</v>
      </c>
      <c r="Q237" s="3">
        <v>2.36</v>
      </c>
      <c r="R237" s="3" t="s">
        <v>1082</v>
      </c>
      <c r="S237" s="48" t="s">
        <v>1053</v>
      </c>
      <c r="T237" s="3" t="s">
        <v>1053</v>
      </c>
      <c r="U237" s="3" t="s">
        <v>191</v>
      </c>
      <c r="V237" s="3" t="s">
        <v>199</v>
      </c>
      <c r="W237" s="3" t="s">
        <v>1449</v>
      </c>
      <c r="X237" s="3" t="s">
        <v>1449</v>
      </c>
      <c r="Y237" s="3" t="s">
        <v>1449</v>
      </c>
      <c r="Z237" s="3" t="s">
        <v>1449</v>
      </c>
      <c r="AA237" s="3" t="s">
        <v>1449</v>
      </c>
      <c r="AB237" s="3" t="s">
        <v>1449</v>
      </c>
      <c r="AC237" s="3" t="s">
        <v>1449</v>
      </c>
      <c r="AD237" s="3" t="s">
        <v>1449</v>
      </c>
      <c r="AE237" s="3" t="s">
        <v>500</v>
      </c>
      <c r="AF237" s="49" t="s">
        <v>1489</v>
      </c>
      <c r="AG237" s="3">
        <f t="shared" si="57"/>
        <v>22</v>
      </c>
      <c r="AH237" s="3"/>
      <c r="AI237" s="3"/>
      <c r="AJ237" s="3">
        <f t="shared" si="58"/>
        <v>0</v>
      </c>
      <c r="AK237" s="136"/>
      <c r="AL237" s="3" t="s">
        <v>95</v>
      </c>
      <c r="AM237" s="59"/>
      <c r="AN237" s="42"/>
      <c r="AO237" s="3" t="s">
        <v>1621</v>
      </c>
      <c r="AP237" s="44"/>
      <c r="AQ237" s="44"/>
      <c r="AR237" s="49" t="s">
        <v>1621</v>
      </c>
      <c r="AS237" s="3"/>
      <c r="AT237" s="3"/>
      <c r="AU237" s="3"/>
      <c r="AV237" s="3"/>
      <c r="AW237" s="3"/>
      <c r="AX237" s="3" t="str">
        <f>IF(OR(K237="x",J233="x",L237="x",G237="x",H237="x",M237="x",N237="x"),"x","")</f>
        <v>x</v>
      </c>
      <c r="AY237" s="143" t="str">
        <f>IF(OR(K237="x",J233="x",L237="x",G237="x",H237="x",M237="x",N237="x"),"x","")</f>
        <v>x</v>
      </c>
      <c r="AZ237" s="3" t="str">
        <f>IF(OR(K237="x",J233="x",L237="x",G237="x",H237="x",M237="x"),"x","")</f>
        <v>x</v>
      </c>
      <c r="BA237" s="3" t="str">
        <f>IF(OR(K237="x",J233="x",H237="x"),"x","")</f>
        <v/>
      </c>
      <c r="BB237" s="3" t="str">
        <f t="shared" si="59"/>
        <v>x</v>
      </c>
      <c r="BC237" s="3"/>
      <c r="BD237" s="3"/>
      <c r="BE237" s="182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205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50"/>
      <c r="CQ237" s="98">
        <f>IF(U237="","1",IF(U237="x","0",VLOOKUP(U237,'Risico-matrix'!$K$4:$M$107,3,)))</f>
        <v>7</v>
      </c>
      <c r="CR237" s="98">
        <f>IF(V237="","1",IF(V237="x","0",VLOOKUP(V237,'Risico-matrix'!$K$4:$M$107,3,)))</f>
        <v>7</v>
      </c>
      <c r="CS237" s="98" t="str">
        <f>IF(W237="","1",IF(W237="x","0",VLOOKUP(W237,'Risico-matrix'!$K$4:$M$107,3,)))</f>
        <v>1</v>
      </c>
      <c r="CT237" s="98" t="str">
        <f>IF(X237="","1",IF(X237="x","0",VLOOKUP(X237,'Risico-matrix'!$K$4:$M$107,3,)))</f>
        <v>1</v>
      </c>
      <c r="CU237" s="98" t="str">
        <f>IF(Y237="","1",IF(Y237="x","0",VLOOKUP(Y237,'Risico-matrix'!$K$4:$M$107,3,)))</f>
        <v>1</v>
      </c>
      <c r="CV237" s="98" t="str">
        <f>IF(Z237="","1",IF(Z237="x","0",VLOOKUP(Z237,'Risico-matrix'!$K$4:$M$107,3,)))</f>
        <v>1</v>
      </c>
      <c r="CW237" s="98" t="str">
        <f>IF(AA237="","1",IF(AA237="x","0",VLOOKUP(AA237,'Risico-matrix'!$K$4:$M$107,3,)))</f>
        <v>1</v>
      </c>
      <c r="CX237" s="98" t="str">
        <f>IF(AB237="","1",IF(AB237="x","0",VLOOKUP(AB237,'Risico-matrix'!$K$4:$M$107,3,)))</f>
        <v>1</v>
      </c>
      <c r="CY237" s="98" t="str">
        <f>IF(AC237="","1",IF(AC237="x","0",VLOOKUP(AC237,'Risico-matrix'!$K$4:$M$107,3,)))</f>
        <v>1</v>
      </c>
      <c r="CZ237" s="98" t="str">
        <f>IF(AD237="","1",IF(AD237="x","0",VLOOKUP(AD237,'Risico-matrix'!$K$4:$M$107,3,)))</f>
        <v>1</v>
      </c>
      <c r="DA237" s="1">
        <f t="shared" si="56"/>
        <v>22</v>
      </c>
    </row>
    <row r="238" spans="1:105" hidden="1" x14ac:dyDescent="0.25">
      <c r="A238" s="46" t="s">
        <v>1003</v>
      </c>
      <c r="B238" s="47">
        <v>106498</v>
      </c>
      <c r="C238" s="47">
        <v>42376</v>
      </c>
      <c r="D238" s="3" t="s">
        <v>900</v>
      </c>
      <c r="E238" s="3"/>
      <c r="F238" s="3"/>
      <c r="G238" s="3"/>
      <c r="H238" s="3"/>
      <c r="I238" s="3"/>
      <c r="J238" s="3" t="s">
        <v>862</v>
      </c>
      <c r="K238" s="3"/>
      <c r="L238" s="3"/>
      <c r="M238" s="3"/>
      <c r="N238" s="3"/>
      <c r="O238" s="3" t="s">
        <v>88</v>
      </c>
      <c r="P238" s="3" t="s">
        <v>92</v>
      </c>
      <c r="Q238" s="3">
        <v>2.13</v>
      </c>
      <c r="R238" s="3" t="s">
        <v>1004</v>
      </c>
      <c r="S238" s="48">
        <v>1390</v>
      </c>
      <c r="T238" s="3" t="s">
        <v>1053</v>
      </c>
      <c r="U238" s="3" t="s">
        <v>153</v>
      </c>
      <c r="V238" s="3" t="s">
        <v>196</v>
      </c>
      <c r="W238" s="3" t="s">
        <v>1449</v>
      </c>
      <c r="X238" s="3" t="s">
        <v>1449</v>
      </c>
      <c r="Y238" s="3" t="s">
        <v>1449</v>
      </c>
      <c r="Z238" s="3" t="s">
        <v>1449</v>
      </c>
      <c r="AA238" s="3" t="s">
        <v>1449</v>
      </c>
      <c r="AB238" s="3" t="s">
        <v>1449</v>
      </c>
      <c r="AC238" s="3" t="s">
        <v>1449</v>
      </c>
      <c r="AD238" s="3" t="s">
        <v>1449</v>
      </c>
      <c r="AE238" s="3"/>
      <c r="AF238" s="49" t="s">
        <v>1482</v>
      </c>
      <c r="AG238" s="3">
        <f t="shared" si="57"/>
        <v>23</v>
      </c>
      <c r="AH238" s="3"/>
      <c r="AI238" s="3"/>
      <c r="AJ238" s="3">
        <f t="shared" si="58"/>
        <v>0</v>
      </c>
      <c r="AK238" s="136"/>
      <c r="AL238" s="3" t="s">
        <v>95</v>
      </c>
      <c r="AM238" s="59"/>
      <c r="AN238" s="42"/>
      <c r="AO238" s="3" t="s">
        <v>1621</v>
      </c>
      <c r="AP238" s="44"/>
      <c r="AQ238" s="44"/>
      <c r="AR238" s="49" t="s">
        <v>1621</v>
      </c>
      <c r="AS238" s="3"/>
      <c r="AT238" s="3"/>
      <c r="AU238" s="3"/>
      <c r="AV238" s="3"/>
      <c r="AW238" s="3"/>
      <c r="AX238" s="3" t="str">
        <f>IF(OR(K238="x",J235="x",L238="x",G238="x",H238="x",M238="x",N238="x"),"x","")</f>
        <v/>
      </c>
      <c r="AY238" s="143" t="str">
        <f>IF(OR(K238="x",J235="x",L238="x",G238="x",H238="x",M238="x",N238="x"),"x","")</f>
        <v/>
      </c>
      <c r="AZ238" s="3" t="str">
        <f>IF(OR(K238="x",J235="x",L238="x",G238="x",H238="x",M238="x"),"x","")</f>
        <v/>
      </c>
      <c r="BA238" s="3" t="str">
        <f>IF(OR(K238="x",J235="x",H238="x"),"x","")</f>
        <v/>
      </c>
      <c r="BB238" s="3" t="str">
        <f t="shared" si="59"/>
        <v>x</v>
      </c>
      <c r="BC238" s="3"/>
      <c r="BD238" s="3"/>
      <c r="BE238" s="182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205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50"/>
      <c r="CQ238" s="98">
        <f>IF(U238="","1",IF(U238="x","0",VLOOKUP(U238,'Risico-matrix'!$K$4:$M$107,3,)))</f>
        <v>0</v>
      </c>
      <c r="CR238" s="98">
        <f>IF(V238="","1",IF(V238="x","0",VLOOKUP(V238,'Risico-matrix'!$K$4:$M$107,3,)))</f>
        <v>15</v>
      </c>
      <c r="CS238" s="98" t="str">
        <f>IF(W238="","1",IF(W238="x","0",VLOOKUP(W238,'Risico-matrix'!$K$4:$M$107,3,)))</f>
        <v>1</v>
      </c>
      <c r="CT238" s="98" t="str">
        <f>IF(X238="","1",IF(X238="x","0",VLOOKUP(X238,'Risico-matrix'!$K$4:$M$107,3,)))</f>
        <v>1</v>
      </c>
      <c r="CU238" s="98" t="str">
        <f>IF(Y238="","1",IF(Y238="x","0",VLOOKUP(Y238,'Risico-matrix'!$K$4:$M$107,3,)))</f>
        <v>1</v>
      </c>
      <c r="CV238" s="98" t="str">
        <f>IF(Z238="","1",IF(Z238="x","0",VLOOKUP(Z238,'Risico-matrix'!$K$4:$M$107,3,)))</f>
        <v>1</v>
      </c>
      <c r="CW238" s="98" t="str">
        <f>IF(AA238="","1",IF(AA238="x","0",VLOOKUP(AA238,'Risico-matrix'!$K$4:$M$107,3,)))</f>
        <v>1</v>
      </c>
      <c r="CX238" s="98" t="str">
        <f>IF(AB238="","1",IF(AB238="x","0",VLOOKUP(AB238,'Risico-matrix'!$K$4:$M$107,3,)))</f>
        <v>1</v>
      </c>
      <c r="CY238" s="98" t="str">
        <f>IF(AC238="","1",IF(AC238="x","0",VLOOKUP(AC238,'Risico-matrix'!$K$4:$M$107,3,)))</f>
        <v>1</v>
      </c>
      <c r="CZ238" s="98" t="str">
        <f>IF(AD238="","1",IF(AD238="x","0",VLOOKUP(AD238,'Risico-matrix'!$K$4:$M$107,3,)))</f>
        <v>1</v>
      </c>
      <c r="DA238" s="1">
        <f t="shared" si="56"/>
        <v>23</v>
      </c>
    </row>
    <row r="239" spans="1:105" hidden="1" x14ac:dyDescent="0.25">
      <c r="A239" s="46" t="s">
        <v>1083</v>
      </c>
      <c r="B239" s="47">
        <v>106549</v>
      </c>
      <c r="C239" s="47">
        <v>41649</v>
      </c>
      <c r="D239" s="3" t="s">
        <v>900</v>
      </c>
      <c r="E239" s="3"/>
      <c r="F239" s="3"/>
      <c r="G239" s="3"/>
      <c r="H239" s="3" t="s">
        <v>862</v>
      </c>
      <c r="I239" s="3"/>
      <c r="J239" s="3"/>
      <c r="K239" s="3" t="s">
        <v>862</v>
      </c>
      <c r="L239" s="3"/>
      <c r="M239" s="3"/>
      <c r="N239" s="3" t="s">
        <v>862</v>
      </c>
      <c r="O239" s="3" t="s">
        <v>88</v>
      </c>
      <c r="P239" s="3" t="s">
        <v>92</v>
      </c>
      <c r="Q239" s="3">
        <v>2.1</v>
      </c>
      <c r="R239" s="3">
        <v>9</v>
      </c>
      <c r="S239" s="48" t="s">
        <v>1035</v>
      </c>
      <c r="T239" s="3" t="s">
        <v>1053</v>
      </c>
      <c r="U239" s="3" t="s">
        <v>150</v>
      </c>
      <c r="V239" s="3" t="s">
        <v>190</v>
      </c>
      <c r="W239" s="3" t="s">
        <v>262</v>
      </c>
      <c r="X239" s="3" t="s">
        <v>1449</v>
      </c>
      <c r="Y239" s="3" t="s">
        <v>1449</v>
      </c>
      <c r="Z239" s="3" t="s">
        <v>1449</v>
      </c>
      <c r="AA239" s="3" t="s">
        <v>1449</v>
      </c>
      <c r="AB239" s="3" t="s">
        <v>1449</v>
      </c>
      <c r="AC239" s="3" t="s">
        <v>1449</v>
      </c>
      <c r="AD239" s="3" t="s">
        <v>1449</v>
      </c>
      <c r="AE239" s="3"/>
      <c r="AF239" s="49" t="s">
        <v>1503</v>
      </c>
      <c r="AG239" s="3">
        <f t="shared" si="57"/>
        <v>22</v>
      </c>
      <c r="AH239" s="3"/>
      <c r="AI239" s="3"/>
      <c r="AJ239" s="3">
        <f t="shared" si="58"/>
        <v>0</v>
      </c>
      <c r="AK239" s="136"/>
      <c r="AL239" s="3" t="s">
        <v>95</v>
      </c>
      <c r="AM239" s="59"/>
      <c r="AN239" s="42"/>
      <c r="AO239" s="3" t="s">
        <v>1621</v>
      </c>
      <c r="AP239" s="44"/>
      <c r="AQ239" s="44"/>
      <c r="AR239" s="49" t="s">
        <v>1621</v>
      </c>
      <c r="AS239" s="3"/>
      <c r="AT239" s="3"/>
      <c r="AU239" s="3"/>
      <c r="AV239" s="3"/>
      <c r="AW239" s="3"/>
      <c r="AX239" s="3" t="str">
        <f>IF(OR(K239="x",J236="x",L239="x",G239="x",H239="x",M239="x",N239="x"),"x","")</f>
        <v>x</v>
      </c>
      <c r="AY239" s="143" t="str">
        <f>IF(OR(K239="x",J236="x",L239="x",G239="x",H239="x",M239="x",N239="x"),"x","")</f>
        <v>x</v>
      </c>
      <c r="AZ239" s="3" t="str">
        <f>IF(OR(K239="x",J236="x",L239="x",G239="x",H239="x",M239="x"),"x","")</f>
        <v>x</v>
      </c>
      <c r="BA239" s="3" t="str">
        <f>IF(OR(K239="x",J236="x",H239="x"),"x","")</f>
        <v>x</v>
      </c>
      <c r="BB239" s="3" t="str">
        <f t="shared" si="59"/>
        <v>x</v>
      </c>
      <c r="BC239" s="3"/>
      <c r="BD239" s="3"/>
      <c r="BE239" s="182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205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50"/>
      <c r="CQ239" s="98">
        <f>IF(U239="","1",IF(U239="x","0",VLOOKUP(U239,'Risico-matrix'!$K$4:$M$107,3,)))</f>
        <v>0</v>
      </c>
      <c r="CR239" s="98">
        <f>IF(V239="","1",IF(V239="x","0",VLOOKUP(V239,'Risico-matrix'!$K$4:$M$107,3,)))</f>
        <v>15</v>
      </c>
      <c r="CS239" s="98">
        <f>IF(W239="","1",IF(W239="x","0",VLOOKUP(W239,'Risico-matrix'!$K$4:$M$107,3,)))</f>
        <v>0</v>
      </c>
      <c r="CT239" s="98" t="str">
        <f>IF(X239="","1",IF(X239="x","0",VLOOKUP(X239,'Risico-matrix'!$K$4:$M$107,3,)))</f>
        <v>1</v>
      </c>
      <c r="CU239" s="98" t="str">
        <f>IF(Y239="","1",IF(Y239="x","0",VLOOKUP(Y239,'Risico-matrix'!$K$4:$M$107,3,)))</f>
        <v>1</v>
      </c>
      <c r="CV239" s="98" t="str">
        <f>IF(Z239="","1",IF(Z239="x","0",VLOOKUP(Z239,'Risico-matrix'!$K$4:$M$107,3,)))</f>
        <v>1</v>
      </c>
      <c r="CW239" s="98" t="str">
        <f>IF(AA239="","1",IF(AA239="x","0",VLOOKUP(AA239,'Risico-matrix'!$K$4:$M$107,3,)))</f>
        <v>1</v>
      </c>
      <c r="CX239" s="98" t="str">
        <f>IF(AB239="","1",IF(AB239="x","0",VLOOKUP(AB239,'Risico-matrix'!$K$4:$M$107,3,)))</f>
        <v>1</v>
      </c>
      <c r="CY239" s="98" t="str">
        <f>IF(AC239="","1",IF(AC239="x","0",VLOOKUP(AC239,'Risico-matrix'!$K$4:$M$107,3,)))</f>
        <v>1</v>
      </c>
      <c r="CZ239" s="98" t="str">
        <f>IF(AD239="","1",IF(AD239="x","0",VLOOKUP(AD239,'Risico-matrix'!$K$4:$M$107,3,)))</f>
        <v>1</v>
      </c>
      <c r="DA239" s="1">
        <f t="shared" si="56"/>
        <v>22</v>
      </c>
    </row>
    <row r="240" spans="1:105" hidden="1" x14ac:dyDescent="0.25">
      <c r="A240" s="46" t="s">
        <v>1084</v>
      </c>
      <c r="B240" s="47">
        <v>106649</v>
      </c>
      <c r="C240" s="47">
        <v>42184</v>
      </c>
      <c r="D240" s="3" t="s">
        <v>900</v>
      </c>
      <c r="E240" s="3" t="s">
        <v>862</v>
      </c>
      <c r="F240" s="3"/>
      <c r="G240" s="3"/>
      <c r="H240" s="3"/>
      <c r="I240" s="3"/>
      <c r="J240" s="3"/>
      <c r="K240" s="3"/>
      <c r="L240" s="3"/>
      <c r="M240" s="3"/>
      <c r="N240" s="3"/>
      <c r="O240" s="3" t="s">
        <v>875</v>
      </c>
      <c r="P240" s="3" t="s">
        <v>92</v>
      </c>
      <c r="Q240" s="3">
        <v>2.7</v>
      </c>
      <c r="R240" s="3" t="s">
        <v>1085</v>
      </c>
      <c r="S240" s="48" t="s">
        <v>1053</v>
      </c>
      <c r="T240" s="3" t="s">
        <v>1053</v>
      </c>
      <c r="U240" s="3" t="s">
        <v>1449</v>
      </c>
      <c r="V240" s="3" t="s">
        <v>1449</v>
      </c>
      <c r="W240" s="3" t="s">
        <v>1449</v>
      </c>
      <c r="X240" s="3" t="s">
        <v>1449</v>
      </c>
      <c r="Y240" s="3" t="s">
        <v>1449</v>
      </c>
      <c r="Z240" s="3" t="s">
        <v>1449</v>
      </c>
      <c r="AA240" s="3" t="s">
        <v>1449</v>
      </c>
      <c r="AB240" s="3" t="s">
        <v>1449</v>
      </c>
      <c r="AC240" s="3" t="s">
        <v>1449</v>
      </c>
      <c r="AD240" s="3" t="s">
        <v>1449</v>
      </c>
      <c r="AE240" s="3"/>
      <c r="AF240" s="49"/>
      <c r="AG240" s="3">
        <f t="shared" si="57"/>
        <v>10</v>
      </c>
      <c r="AH240" s="3"/>
      <c r="AI240" s="3"/>
      <c r="AJ240" s="3">
        <f t="shared" si="58"/>
        <v>0</v>
      </c>
      <c r="AK240" s="136"/>
      <c r="AL240" s="3" t="s">
        <v>95</v>
      </c>
      <c r="AM240" s="59"/>
      <c r="AN240" s="42"/>
      <c r="AO240" s="3" t="s">
        <v>1621</v>
      </c>
      <c r="AP240" s="44"/>
      <c r="AQ240" s="44"/>
      <c r="AR240" s="49" t="s">
        <v>1621</v>
      </c>
      <c r="AS240" s="3"/>
      <c r="AT240" s="3"/>
      <c r="AU240" s="3"/>
      <c r="AV240" s="3"/>
      <c r="AW240" s="3"/>
      <c r="AX240" s="3" t="str">
        <f>IF(OR(K240="x",J237="x",L240="x",G240="x",H240="x",M240="x",N240="x"),"x","")</f>
        <v>x</v>
      </c>
      <c r="AY240" s="143" t="str">
        <f>IF(OR(K240="x",J237="x",L240="x",G240="x",H240="x",M240="x",N240="x"),"x","")</f>
        <v>x</v>
      </c>
      <c r="AZ240" s="3" t="str">
        <f>IF(OR(K240="x",J237="x",L240="x",G240="x",H240="x",M240="x"),"x","")</f>
        <v>x</v>
      </c>
      <c r="BA240" s="3" t="str">
        <f>IF(OR(K240="x",J237="x",H240="x"),"x","")</f>
        <v>x</v>
      </c>
      <c r="BB240" s="3" t="str">
        <f t="shared" si="59"/>
        <v/>
      </c>
      <c r="BC240" s="3"/>
      <c r="BD240" s="3"/>
      <c r="BE240" s="182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205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50"/>
      <c r="CQ240" s="98" t="str">
        <f>IF(U240="","1",IF(U240="x","0",VLOOKUP(U240,'Risico-matrix'!$K$4:$M$107,3,)))</f>
        <v>1</v>
      </c>
      <c r="CR240" s="98" t="str">
        <f>IF(V240="","1",IF(V240="x","0",VLOOKUP(V240,'Risico-matrix'!$K$4:$M$107,3,)))</f>
        <v>1</v>
      </c>
      <c r="CS240" s="98" t="str">
        <f>IF(W240="","1",IF(W240="x","0",VLOOKUP(W240,'Risico-matrix'!$K$4:$M$107,3,)))</f>
        <v>1</v>
      </c>
      <c r="CT240" s="98" t="str">
        <f>IF(X240="","1",IF(X240="x","0",VLOOKUP(X240,'Risico-matrix'!$K$4:$M$107,3,)))</f>
        <v>1</v>
      </c>
      <c r="CU240" s="98" t="str">
        <f>IF(Y240="","1",IF(Y240="x","0",VLOOKUP(Y240,'Risico-matrix'!$K$4:$M$107,3,)))</f>
        <v>1</v>
      </c>
      <c r="CV240" s="98" t="str">
        <f>IF(Z240="","1",IF(Z240="x","0",VLOOKUP(Z240,'Risico-matrix'!$K$4:$M$107,3,)))</f>
        <v>1</v>
      </c>
      <c r="CW240" s="98" t="str">
        <f>IF(AA240="","1",IF(AA240="x","0",VLOOKUP(AA240,'Risico-matrix'!$K$4:$M$107,3,)))</f>
        <v>1</v>
      </c>
      <c r="CX240" s="98" t="str">
        <f>IF(AB240="","1",IF(AB240="x","0",VLOOKUP(AB240,'Risico-matrix'!$K$4:$M$107,3,)))</f>
        <v>1</v>
      </c>
      <c r="CY240" s="98" t="str">
        <f>IF(AC240="","1",IF(AC240="x","0",VLOOKUP(AC240,'Risico-matrix'!$K$4:$M$107,3,)))</f>
        <v>1</v>
      </c>
      <c r="CZ240" s="98" t="str">
        <f>IF(AD240="","1",IF(AD240="x","0",VLOOKUP(AD240,'Risico-matrix'!$K$4:$M$107,3,)))</f>
        <v>1</v>
      </c>
      <c r="DA240" s="1">
        <f t="shared" si="56"/>
        <v>10</v>
      </c>
    </row>
    <row r="241" spans="1:105" hidden="1" x14ac:dyDescent="0.25">
      <c r="A241" s="46" t="s">
        <v>1086</v>
      </c>
      <c r="B241" s="47">
        <v>106657</v>
      </c>
      <c r="C241" s="47">
        <v>41884</v>
      </c>
      <c r="D241" s="3" t="s">
        <v>900</v>
      </c>
      <c r="E241" s="3" t="s">
        <v>862</v>
      </c>
      <c r="F241" s="3"/>
      <c r="G241" s="3"/>
      <c r="H241" s="3"/>
      <c r="I241" s="3"/>
      <c r="J241" s="3"/>
      <c r="K241" s="3"/>
      <c r="L241" s="3"/>
      <c r="M241" s="3"/>
      <c r="N241" s="3"/>
      <c r="O241" s="3" t="s">
        <v>875</v>
      </c>
      <c r="P241" s="3" t="s">
        <v>92</v>
      </c>
      <c r="Q241" s="3">
        <v>2.63</v>
      </c>
      <c r="R241" s="3" t="s">
        <v>1087</v>
      </c>
      <c r="S241" s="48" t="s">
        <v>1088</v>
      </c>
      <c r="T241" s="3" t="s">
        <v>1053</v>
      </c>
      <c r="U241" s="3" t="s">
        <v>1449</v>
      </c>
      <c r="V241" s="3" t="s">
        <v>1449</v>
      </c>
      <c r="W241" s="3" t="s">
        <v>1449</v>
      </c>
      <c r="X241" s="3" t="s">
        <v>1449</v>
      </c>
      <c r="Y241" s="3" t="s">
        <v>1449</v>
      </c>
      <c r="Z241" s="3" t="s">
        <v>1449</v>
      </c>
      <c r="AA241" s="3" t="s">
        <v>1449</v>
      </c>
      <c r="AB241" s="3" t="s">
        <v>1449</v>
      </c>
      <c r="AC241" s="3" t="s">
        <v>1449</v>
      </c>
      <c r="AD241" s="3" t="s">
        <v>1449</v>
      </c>
      <c r="AE241" s="3"/>
      <c r="AF241" s="49"/>
      <c r="AG241" s="3">
        <f t="shared" si="57"/>
        <v>10</v>
      </c>
      <c r="AH241" s="3"/>
      <c r="AI241" s="3"/>
      <c r="AJ241" s="3">
        <f t="shared" si="58"/>
        <v>0</v>
      </c>
      <c r="AK241" s="136"/>
      <c r="AL241" s="3" t="s">
        <v>95</v>
      </c>
      <c r="AM241" s="59"/>
      <c r="AN241" s="42"/>
      <c r="AO241" s="3" t="s">
        <v>1621</v>
      </c>
      <c r="AP241" s="44"/>
      <c r="AQ241" s="44"/>
      <c r="AR241" s="49" t="s">
        <v>1621</v>
      </c>
      <c r="AS241" s="3"/>
      <c r="AT241" s="3"/>
      <c r="AU241" s="3"/>
      <c r="AV241" s="3"/>
      <c r="AW241" s="3"/>
      <c r="AX241" s="3" t="e">
        <f>IF(OR(K241="x",#REF!="x",L241="x",G241="x",H241="x",M241="x",N241="x"),"x","")</f>
        <v>#REF!</v>
      </c>
      <c r="AY241" s="143" t="e">
        <f>IF(OR(K241="x",#REF!="x",L241="x",G241="x",H241="x",M241="x",N241="x"),"x","")</f>
        <v>#REF!</v>
      </c>
      <c r="AZ241" s="3" t="e">
        <f>IF(OR(K241="x",#REF!="x",L241="x",G241="x",H241="x",M241="x"),"x","")</f>
        <v>#REF!</v>
      </c>
      <c r="BA241" s="3" t="e">
        <f>IF(OR(K241="x",#REF!="x",H241="x"),"x","")</f>
        <v>#REF!</v>
      </c>
      <c r="BB241" s="3" t="str">
        <f t="shared" si="59"/>
        <v/>
      </c>
      <c r="BC241" s="3"/>
      <c r="BD241" s="3"/>
      <c r="BE241" s="182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205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50"/>
      <c r="CQ241" s="98" t="str">
        <f>IF(U241="","1",IF(U241="x","0",VLOOKUP(U241,'Risico-matrix'!$K$4:$M$107,3,)))</f>
        <v>1</v>
      </c>
      <c r="CR241" s="98" t="str">
        <f>IF(V241="","1",IF(V241="x","0",VLOOKUP(V241,'Risico-matrix'!$K$4:$M$107,3,)))</f>
        <v>1</v>
      </c>
      <c r="CS241" s="98" t="str">
        <f>IF(W241="","1",IF(W241="x","0",VLOOKUP(W241,'Risico-matrix'!$K$4:$M$107,3,)))</f>
        <v>1</v>
      </c>
      <c r="CT241" s="98" t="str">
        <f>IF(X241="","1",IF(X241="x","0",VLOOKUP(X241,'Risico-matrix'!$K$4:$M$107,3,)))</f>
        <v>1</v>
      </c>
      <c r="CU241" s="98" t="str">
        <f>IF(Y241="","1",IF(Y241="x","0",VLOOKUP(Y241,'Risico-matrix'!$K$4:$M$107,3,)))</f>
        <v>1</v>
      </c>
      <c r="CV241" s="98" t="str">
        <f>IF(Z241="","1",IF(Z241="x","0",VLOOKUP(Z241,'Risico-matrix'!$K$4:$M$107,3,)))</f>
        <v>1</v>
      </c>
      <c r="CW241" s="98" t="str">
        <f>IF(AA241="","1",IF(AA241="x","0",VLOOKUP(AA241,'Risico-matrix'!$K$4:$M$107,3,)))</f>
        <v>1</v>
      </c>
      <c r="CX241" s="98" t="str">
        <f>IF(AB241="","1",IF(AB241="x","0",VLOOKUP(AB241,'Risico-matrix'!$K$4:$M$107,3,)))</f>
        <v>1</v>
      </c>
      <c r="CY241" s="98" t="str">
        <f>IF(AC241="","1",IF(AC241="x","0",VLOOKUP(AC241,'Risico-matrix'!$K$4:$M$107,3,)))</f>
        <v>1</v>
      </c>
      <c r="CZ241" s="98" t="str">
        <f>IF(AD241="","1",IF(AD241="x","0",VLOOKUP(AD241,'Risico-matrix'!$K$4:$M$107,3,)))</f>
        <v>1</v>
      </c>
      <c r="DA241" s="1">
        <f t="shared" si="56"/>
        <v>10</v>
      </c>
    </row>
    <row r="242" spans="1:105" hidden="1" x14ac:dyDescent="0.25">
      <c r="A242" s="46" t="s">
        <v>1089</v>
      </c>
      <c r="B242" s="47">
        <v>106516</v>
      </c>
      <c r="C242" s="47">
        <v>41834</v>
      </c>
      <c r="D242" s="3" t="s">
        <v>900</v>
      </c>
      <c r="E242" s="3" t="s">
        <v>862</v>
      </c>
      <c r="F242" s="3"/>
      <c r="G242" s="3"/>
      <c r="H242" s="3"/>
      <c r="I242" s="3"/>
      <c r="J242" s="3"/>
      <c r="K242" s="3"/>
      <c r="L242" s="3"/>
      <c r="M242" s="3"/>
      <c r="N242" s="3"/>
      <c r="O242" s="3" t="s">
        <v>875</v>
      </c>
      <c r="P242" s="3" t="s">
        <v>92</v>
      </c>
      <c r="Q242" s="3">
        <v>1.74</v>
      </c>
      <c r="R242" s="3" t="s">
        <v>1090</v>
      </c>
      <c r="S242" s="48" t="s">
        <v>1053</v>
      </c>
      <c r="T242" s="3" t="s">
        <v>992</v>
      </c>
      <c r="U242" s="3" t="s">
        <v>1449</v>
      </c>
      <c r="V242" s="3" t="s">
        <v>1449</v>
      </c>
      <c r="W242" s="3" t="s">
        <v>1449</v>
      </c>
      <c r="X242" s="3" t="s">
        <v>1449</v>
      </c>
      <c r="Y242" s="3" t="s">
        <v>1449</v>
      </c>
      <c r="Z242" s="3" t="s">
        <v>1449</v>
      </c>
      <c r="AA242" s="3" t="s">
        <v>1449</v>
      </c>
      <c r="AB242" s="3" t="s">
        <v>1449</v>
      </c>
      <c r="AC242" s="3" t="s">
        <v>1449</v>
      </c>
      <c r="AD242" s="3" t="s">
        <v>1449</v>
      </c>
      <c r="AE242" s="3"/>
      <c r="AF242" s="49"/>
      <c r="AG242" s="3">
        <f t="shared" si="57"/>
        <v>10</v>
      </c>
      <c r="AH242" s="3"/>
      <c r="AI242" s="3"/>
      <c r="AJ242" s="3">
        <f t="shared" si="58"/>
        <v>0</v>
      </c>
      <c r="AK242" s="136"/>
      <c r="AL242" s="3" t="s">
        <v>95</v>
      </c>
      <c r="AM242" s="59"/>
      <c r="AN242" s="42"/>
      <c r="AO242" s="3" t="s">
        <v>1621</v>
      </c>
      <c r="AP242" s="44"/>
      <c r="AQ242" s="44"/>
      <c r="AR242" s="49" t="s">
        <v>1621</v>
      </c>
      <c r="AS242" s="3"/>
      <c r="AT242" s="3"/>
      <c r="AU242" s="3"/>
      <c r="AV242" s="3"/>
      <c r="AW242" s="3"/>
      <c r="AX242" s="3" t="e">
        <f>IF(OR(K242="x",#REF!="x",L242="x",G242="x",H242="x",M242="x",N242="x"),"x","")</f>
        <v>#REF!</v>
      </c>
      <c r="AY242" s="143" t="e">
        <f>IF(OR(K242="x",#REF!="x",L242="x",G242="x",H242="x",M242="x",N242="x"),"x","")</f>
        <v>#REF!</v>
      </c>
      <c r="AZ242" s="3" t="e">
        <f>IF(OR(K242="x",#REF!="x",L242="x",G242="x",H242="x",M242="x"),"x","")</f>
        <v>#REF!</v>
      </c>
      <c r="BA242" s="3" t="e">
        <f>IF(OR(K242="x",#REF!="x",H242="x"),"x","")</f>
        <v>#REF!</v>
      </c>
      <c r="BB242" s="3" t="str">
        <f t="shared" si="59"/>
        <v/>
      </c>
      <c r="BC242" s="3"/>
      <c r="BD242" s="3"/>
      <c r="BE242" s="182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205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50"/>
      <c r="CQ242" s="98" t="str">
        <f>IF(U242="","1",IF(U242="x","0",VLOOKUP(U242,'Risico-matrix'!$K$4:$M$107,3,)))</f>
        <v>1</v>
      </c>
      <c r="CR242" s="98" t="str">
        <f>IF(V242="","1",IF(V242="x","0",VLOOKUP(V242,'Risico-matrix'!$K$4:$M$107,3,)))</f>
        <v>1</v>
      </c>
      <c r="CS242" s="98" t="str">
        <f>IF(W242="","1",IF(W242="x","0",VLOOKUP(W242,'Risico-matrix'!$K$4:$M$107,3,)))</f>
        <v>1</v>
      </c>
      <c r="CT242" s="98" t="str">
        <f>IF(X242="","1",IF(X242="x","0",VLOOKUP(X242,'Risico-matrix'!$K$4:$M$107,3,)))</f>
        <v>1</v>
      </c>
      <c r="CU242" s="98" t="str">
        <f>IF(Y242="","1",IF(Y242="x","0",VLOOKUP(Y242,'Risico-matrix'!$K$4:$M$107,3,)))</f>
        <v>1</v>
      </c>
      <c r="CV242" s="98" t="str">
        <f>IF(Z242="","1",IF(Z242="x","0",VLOOKUP(Z242,'Risico-matrix'!$K$4:$M$107,3,)))</f>
        <v>1</v>
      </c>
      <c r="CW242" s="98" t="str">
        <f>IF(AA242="","1",IF(AA242="x","0",VLOOKUP(AA242,'Risico-matrix'!$K$4:$M$107,3,)))</f>
        <v>1</v>
      </c>
      <c r="CX242" s="98" t="str">
        <f>IF(AB242="","1",IF(AB242="x","0",VLOOKUP(AB242,'Risico-matrix'!$K$4:$M$107,3,)))</f>
        <v>1</v>
      </c>
      <c r="CY242" s="98" t="str">
        <f>IF(AC242="","1",IF(AC242="x","0",VLOOKUP(AC242,'Risico-matrix'!$K$4:$M$107,3,)))</f>
        <v>1</v>
      </c>
      <c r="CZ242" s="98" t="str">
        <f>IF(AD242="","1",IF(AD242="x","0",VLOOKUP(AD242,'Risico-matrix'!$K$4:$M$107,3,)))</f>
        <v>1</v>
      </c>
      <c r="DA242" s="1">
        <f t="shared" si="56"/>
        <v>10</v>
      </c>
    </row>
    <row r="243" spans="1:105" hidden="1" x14ac:dyDescent="0.25">
      <c r="A243" s="46" t="s">
        <v>910</v>
      </c>
      <c r="B243" s="47"/>
      <c r="C243" s="47">
        <v>41710</v>
      </c>
      <c r="D243" s="3" t="s">
        <v>911</v>
      </c>
      <c r="E243" s="3" t="s">
        <v>862</v>
      </c>
      <c r="F243" s="3"/>
      <c r="G243" s="3"/>
      <c r="H243" s="3"/>
      <c r="I243" s="3"/>
      <c r="J243" s="3"/>
      <c r="K243" s="3"/>
      <c r="L243" s="3"/>
      <c r="M243" s="3"/>
      <c r="N243" s="3"/>
      <c r="O243" s="3" t="s">
        <v>875</v>
      </c>
      <c r="P243" s="3" t="s">
        <v>93</v>
      </c>
      <c r="Q243" s="3">
        <v>1.0049999999999999</v>
      </c>
      <c r="R243" s="3">
        <v>3</v>
      </c>
      <c r="S243" s="3">
        <v>100</v>
      </c>
      <c r="T243" s="3" t="s">
        <v>891</v>
      </c>
      <c r="U243" s="3" t="s">
        <v>1449</v>
      </c>
      <c r="V243" s="3" t="s">
        <v>1449</v>
      </c>
      <c r="W243" s="3" t="s">
        <v>1449</v>
      </c>
      <c r="X243" s="3" t="s">
        <v>1449</v>
      </c>
      <c r="Y243" s="3" t="s">
        <v>1449</v>
      </c>
      <c r="Z243" s="3" t="s">
        <v>1449</v>
      </c>
      <c r="AA243" s="3" t="s">
        <v>1449</v>
      </c>
      <c r="AB243" s="3" t="s">
        <v>1449</v>
      </c>
      <c r="AC243" s="3" t="s">
        <v>1449</v>
      </c>
      <c r="AD243" s="3" t="s">
        <v>1449</v>
      </c>
      <c r="AE243" s="3"/>
      <c r="AF243" s="49"/>
      <c r="AG243" s="3">
        <f t="shared" si="57"/>
        <v>10</v>
      </c>
      <c r="AH243" s="3"/>
      <c r="AI243" s="3"/>
      <c r="AJ243" s="3">
        <f t="shared" si="58"/>
        <v>0</v>
      </c>
      <c r="AK243" s="136"/>
      <c r="AL243" s="3" t="s">
        <v>95</v>
      </c>
      <c r="AM243" s="59">
        <f>Q243*AN243</f>
        <v>1.5074999999999998</v>
      </c>
      <c r="AN243" s="42">
        <v>1.5</v>
      </c>
      <c r="AO243" s="3" t="s">
        <v>1615</v>
      </c>
      <c r="AP243" s="44"/>
      <c r="AQ243" s="44">
        <v>3</v>
      </c>
      <c r="AR243" s="49" t="s">
        <v>1615</v>
      </c>
      <c r="AS243" s="3"/>
      <c r="AT243" s="3"/>
      <c r="AU243" s="3"/>
      <c r="AV243" s="3"/>
      <c r="AW243" s="3"/>
      <c r="AX243" s="3" t="str">
        <f t="shared" si="60"/>
        <v>x</v>
      </c>
      <c r="AY243" s="143" t="str">
        <f t="shared" si="61"/>
        <v>x</v>
      </c>
      <c r="AZ243" s="3" t="str">
        <f t="shared" si="62"/>
        <v>x</v>
      </c>
      <c r="BA243" s="3" t="str">
        <f t="shared" si="63"/>
        <v>x</v>
      </c>
      <c r="BB243" s="3" t="str">
        <f t="shared" si="59"/>
        <v/>
      </c>
      <c r="BC243" s="3"/>
      <c r="BD243" s="3"/>
      <c r="BE243" s="182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205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50"/>
      <c r="CQ243" s="98" t="str">
        <f>IF(U243="","1",IF(U243="x","0",VLOOKUP(U243,'Risico-matrix'!$K$4:$M$107,3,)))</f>
        <v>1</v>
      </c>
      <c r="CR243" s="98" t="str">
        <f>IF(V243="","1",IF(V243="x","0",VLOOKUP(V243,'Risico-matrix'!$K$4:$M$107,3,)))</f>
        <v>1</v>
      </c>
      <c r="CS243" s="98" t="str">
        <f>IF(W243="","1",IF(W243="x","0",VLOOKUP(W243,'Risico-matrix'!$K$4:$M$107,3,)))</f>
        <v>1</v>
      </c>
      <c r="CT243" s="98" t="str">
        <f>IF(X243="","1",IF(X243="x","0",VLOOKUP(X243,'Risico-matrix'!$K$4:$M$107,3,)))</f>
        <v>1</v>
      </c>
      <c r="CU243" s="98" t="str">
        <f>IF(Y243="","1",IF(Y243="x","0",VLOOKUP(Y243,'Risico-matrix'!$K$4:$M$107,3,)))</f>
        <v>1</v>
      </c>
      <c r="CV243" s="98" t="str">
        <f>IF(Z243="","1",IF(Z243="x","0",VLOOKUP(Z243,'Risico-matrix'!$K$4:$M$107,3,)))</f>
        <v>1</v>
      </c>
      <c r="CW243" s="98" t="str">
        <f>IF(AA243="","1",IF(AA243="x","0",VLOOKUP(AA243,'Risico-matrix'!$K$4:$M$107,3,)))</f>
        <v>1</v>
      </c>
      <c r="CX243" s="98" t="str">
        <f>IF(AB243="","1",IF(AB243="x","0",VLOOKUP(AB243,'Risico-matrix'!$K$4:$M$107,3,)))</f>
        <v>1</v>
      </c>
      <c r="CY243" s="98" t="str">
        <f>IF(AC243="","1",IF(AC243="x","0",VLOOKUP(AC243,'Risico-matrix'!$K$4:$M$107,3,)))</f>
        <v>1</v>
      </c>
      <c r="CZ243" s="98" t="str">
        <f>IF(AD243="","1",IF(AD243="x","0",VLOOKUP(AD243,'Risico-matrix'!$K$4:$M$107,3,)))</f>
        <v>1</v>
      </c>
      <c r="DA243" s="1">
        <f t="shared" si="56"/>
        <v>10</v>
      </c>
    </row>
    <row r="244" spans="1:105" hidden="1" x14ac:dyDescent="0.25">
      <c r="A244" s="46" t="s">
        <v>1342</v>
      </c>
      <c r="B244" s="47"/>
      <c r="C244" s="47">
        <v>42095</v>
      </c>
      <c r="D244" s="3" t="s">
        <v>915</v>
      </c>
      <c r="E244" s="3" t="s">
        <v>862</v>
      </c>
      <c r="F244" s="3"/>
      <c r="G244" s="3"/>
      <c r="H244" s="3"/>
      <c r="I244" s="3"/>
      <c r="J244" s="3"/>
      <c r="K244" s="3"/>
      <c r="L244" s="3"/>
      <c r="M244" s="3"/>
      <c r="N244" s="3"/>
      <c r="O244" s="3" t="s">
        <v>875</v>
      </c>
      <c r="P244" s="3" t="s">
        <v>93</v>
      </c>
      <c r="Q244" s="3">
        <v>1.0049999999999999</v>
      </c>
      <c r="R244" s="3">
        <v>7.1</v>
      </c>
      <c r="S244" s="48"/>
      <c r="T244" s="3" t="s">
        <v>876</v>
      </c>
      <c r="U244" s="3" t="s">
        <v>1449</v>
      </c>
      <c r="V244" s="3" t="s">
        <v>1449</v>
      </c>
      <c r="W244" s="3" t="s">
        <v>1449</v>
      </c>
      <c r="X244" s="3" t="s">
        <v>1449</v>
      </c>
      <c r="Y244" s="3" t="s">
        <v>1449</v>
      </c>
      <c r="Z244" s="3" t="s">
        <v>1449</v>
      </c>
      <c r="AA244" s="3" t="s">
        <v>1449</v>
      </c>
      <c r="AB244" s="3" t="s">
        <v>1449</v>
      </c>
      <c r="AC244" s="3" t="s">
        <v>1449</v>
      </c>
      <c r="AD244" s="3" t="s">
        <v>1449</v>
      </c>
      <c r="AE244" s="3" t="s">
        <v>519</v>
      </c>
      <c r="AF244" s="49"/>
      <c r="AG244" s="3">
        <f t="shared" si="57"/>
        <v>10</v>
      </c>
      <c r="AH244" s="3"/>
      <c r="AI244" s="3"/>
      <c r="AJ244" s="3">
        <f t="shared" si="58"/>
        <v>0</v>
      </c>
      <c r="AK244" s="136"/>
      <c r="AL244" s="3" t="s">
        <v>95</v>
      </c>
      <c r="AM244" s="59"/>
      <c r="AN244" s="42">
        <v>1</v>
      </c>
      <c r="AO244" s="3" t="s">
        <v>1627</v>
      </c>
      <c r="AP244" s="44"/>
      <c r="AQ244" s="44"/>
      <c r="AR244" s="49"/>
      <c r="AS244" s="3"/>
      <c r="AT244" s="3"/>
      <c r="AU244" s="3"/>
      <c r="AV244" s="3"/>
      <c r="AW244" s="3"/>
      <c r="AX244" s="3" t="str">
        <f t="shared" si="60"/>
        <v/>
      </c>
      <c r="AY244" s="143" t="str">
        <f t="shared" si="61"/>
        <v/>
      </c>
      <c r="AZ244" s="3" t="str">
        <f t="shared" si="62"/>
        <v/>
      </c>
      <c r="BA244" s="3" t="str">
        <f t="shared" si="63"/>
        <v/>
      </c>
      <c r="BB244" s="3" t="str">
        <f t="shared" si="59"/>
        <v/>
      </c>
      <c r="BC244" s="3"/>
      <c r="BD244" s="3"/>
      <c r="BE244" s="182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205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50"/>
      <c r="CQ244" s="98" t="str">
        <f>IF(U244="","1",IF(U244="x","0",VLOOKUP(U244,'Risico-matrix'!$K$4:$M$107,3,)))</f>
        <v>1</v>
      </c>
      <c r="CR244" s="98" t="str">
        <f>IF(V244="","1",IF(V244="x","0",VLOOKUP(V244,'Risico-matrix'!$K$4:$M$107,3,)))</f>
        <v>1</v>
      </c>
      <c r="CS244" s="98" t="str">
        <f>IF(W244="","1",IF(W244="x","0",VLOOKUP(W244,'Risico-matrix'!$K$4:$M$107,3,)))</f>
        <v>1</v>
      </c>
      <c r="CT244" s="98" t="str">
        <f>IF(X244="","1",IF(X244="x","0",VLOOKUP(X244,'Risico-matrix'!$K$4:$M$107,3,)))</f>
        <v>1</v>
      </c>
      <c r="CU244" s="98" t="str">
        <f>IF(Y244="","1",IF(Y244="x","0",VLOOKUP(Y244,'Risico-matrix'!$K$4:$M$107,3,)))</f>
        <v>1</v>
      </c>
      <c r="CV244" s="98" t="str">
        <f>IF(Z244="","1",IF(Z244="x","0",VLOOKUP(Z244,'Risico-matrix'!$K$4:$M$107,3,)))</f>
        <v>1</v>
      </c>
      <c r="CW244" s="98" t="str">
        <f>IF(AA244="","1",IF(AA244="x","0",VLOOKUP(AA244,'Risico-matrix'!$K$4:$M$107,3,)))</f>
        <v>1</v>
      </c>
      <c r="CX244" s="98" t="str">
        <f>IF(AB244="","1",IF(AB244="x","0",VLOOKUP(AB244,'Risico-matrix'!$K$4:$M$107,3,)))</f>
        <v>1</v>
      </c>
      <c r="CY244" s="98" t="str">
        <f>IF(AC244="","1",IF(AC244="x","0",VLOOKUP(AC244,'Risico-matrix'!$K$4:$M$107,3,)))</f>
        <v>1</v>
      </c>
      <c r="CZ244" s="98" t="str">
        <f>IF(AD244="","1",IF(AD244="x","0",VLOOKUP(AD244,'Risico-matrix'!$K$4:$M$107,3,)))</f>
        <v>1</v>
      </c>
      <c r="DA244" s="1">
        <f t="shared" si="56"/>
        <v>10</v>
      </c>
    </row>
    <row r="245" spans="1:105" hidden="1" x14ac:dyDescent="0.25">
      <c r="A245" s="63" t="s">
        <v>914</v>
      </c>
      <c r="B245" s="47"/>
      <c r="C245" s="47">
        <v>42226</v>
      </c>
      <c r="D245" s="3" t="s">
        <v>915</v>
      </c>
      <c r="E245" s="3" t="s">
        <v>862</v>
      </c>
      <c r="F245" s="3"/>
      <c r="G245" s="3"/>
      <c r="H245" s="3"/>
      <c r="I245" s="3"/>
      <c r="J245" s="3"/>
      <c r="K245" s="3"/>
      <c r="L245" s="3"/>
      <c r="M245" s="3"/>
      <c r="N245" s="3"/>
      <c r="O245" s="3" t="s">
        <v>875</v>
      </c>
      <c r="P245" s="3" t="s">
        <v>93</v>
      </c>
      <c r="Q245" s="3">
        <v>1.07</v>
      </c>
      <c r="R245" s="3">
        <v>10.1</v>
      </c>
      <c r="S245" s="3" t="s">
        <v>868</v>
      </c>
      <c r="T245" s="3" t="s">
        <v>876</v>
      </c>
      <c r="U245" s="3" t="s">
        <v>1449</v>
      </c>
      <c r="V245" s="3" t="s">
        <v>1449</v>
      </c>
      <c r="W245" s="3" t="s">
        <v>1449</v>
      </c>
      <c r="X245" s="3" t="s">
        <v>1449</v>
      </c>
      <c r="Y245" s="3" t="s">
        <v>1449</v>
      </c>
      <c r="Z245" s="3" t="s">
        <v>1449</v>
      </c>
      <c r="AA245" s="3" t="s">
        <v>1449</v>
      </c>
      <c r="AB245" s="3" t="s">
        <v>1449</v>
      </c>
      <c r="AC245" s="3" t="s">
        <v>1449</v>
      </c>
      <c r="AD245" s="3" t="s">
        <v>1449</v>
      </c>
      <c r="AE245" s="3" t="s">
        <v>519</v>
      </c>
      <c r="AF245" s="51"/>
      <c r="AG245" s="3">
        <f t="shared" si="57"/>
        <v>10</v>
      </c>
      <c r="AH245" s="3"/>
      <c r="AI245" s="3"/>
      <c r="AJ245" s="3">
        <f t="shared" si="58"/>
        <v>0</v>
      </c>
      <c r="AK245" s="136"/>
      <c r="AL245" s="3" t="s">
        <v>95</v>
      </c>
      <c r="AM245" s="59">
        <f>Q245*AN245</f>
        <v>5.3500000000000005</v>
      </c>
      <c r="AN245" s="42">
        <v>5</v>
      </c>
      <c r="AO245" s="3" t="s">
        <v>1615</v>
      </c>
      <c r="AP245" s="44"/>
      <c r="AQ245" s="44">
        <v>80</v>
      </c>
      <c r="AR245" s="49" t="s">
        <v>1615</v>
      </c>
      <c r="AS245" s="3"/>
      <c r="AT245" s="3"/>
      <c r="AU245" s="3"/>
      <c r="AV245" s="3"/>
      <c r="AW245" s="3"/>
      <c r="AX245" s="3" t="str">
        <f t="shared" si="60"/>
        <v/>
      </c>
      <c r="AY245" s="143" t="str">
        <f t="shared" si="61"/>
        <v/>
      </c>
      <c r="AZ245" s="3" t="str">
        <f t="shared" si="62"/>
        <v/>
      </c>
      <c r="BA245" s="3" t="str">
        <f t="shared" si="63"/>
        <v/>
      </c>
      <c r="BB245" s="3" t="str">
        <f t="shared" si="59"/>
        <v/>
      </c>
      <c r="BC245" s="3"/>
      <c r="BD245" s="3"/>
      <c r="BE245" s="182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205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50"/>
      <c r="CQ245" s="98" t="str">
        <f>IF(U245="","1",IF(U245="x","0",VLOOKUP(U245,'Risico-matrix'!$K$4:$M$107,3,)))</f>
        <v>1</v>
      </c>
      <c r="CR245" s="98" t="str">
        <f>IF(V245="","1",IF(V245="x","0",VLOOKUP(V245,'Risico-matrix'!$K$4:$M$107,3,)))</f>
        <v>1</v>
      </c>
      <c r="CS245" s="98" t="str">
        <f>IF(W245="","1",IF(W245="x","0",VLOOKUP(W245,'Risico-matrix'!$K$4:$M$107,3,)))</f>
        <v>1</v>
      </c>
      <c r="CT245" s="98" t="str">
        <f>IF(X245="","1",IF(X245="x","0",VLOOKUP(X245,'Risico-matrix'!$K$4:$M$107,3,)))</f>
        <v>1</v>
      </c>
      <c r="CU245" s="98" t="str">
        <f>IF(Y245="","1",IF(Y245="x","0",VLOOKUP(Y245,'Risico-matrix'!$K$4:$M$107,3,)))</f>
        <v>1</v>
      </c>
      <c r="CV245" s="98" t="str">
        <f>IF(Z245="","1",IF(Z245="x","0",VLOOKUP(Z245,'Risico-matrix'!$K$4:$M$107,3,)))</f>
        <v>1</v>
      </c>
      <c r="CW245" s="98" t="str">
        <f>IF(AA245="","1",IF(AA245="x","0",VLOOKUP(AA245,'Risico-matrix'!$K$4:$M$107,3,)))</f>
        <v>1</v>
      </c>
      <c r="CX245" s="98" t="str">
        <f>IF(AB245="","1",IF(AB245="x","0",VLOOKUP(AB245,'Risico-matrix'!$K$4:$M$107,3,)))</f>
        <v>1</v>
      </c>
      <c r="CY245" s="98" t="str">
        <f>IF(AC245="","1",IF(AC245="x","0",VLOOKUP(AC245,'Risico-matrix'!$K$4:$M$107,3,)))</f>
        <v>1</v>
      </c>
      <c r="CZ245" s="98" t="str">
        <f>IF(AD245="","1",IF(AD245="x","0",VLOOKUP(AD245,'Risico-matrix'!$K$4:$M$107,3,)))</f>
        <v>1</v>
      </c>
      <c r="DA245" s="1">
        <f t="shared" si="56"/>
        <v>10</v>
      </c>
    </row>
    <row r="246" spans="1:105" hidden="1" x14ac:dyDescent="0.25">
      <c r="A246" s="46" t="s">
        <v>914</v>
      </c>
      <c r="B246" s="47"/>
      <c r="C246" s="47">
        <v>42226</v>
      </c>
      <c r="D246" s="3" t="s">
        <v>915</v>
      </c>
      <c r="E246" s="3" t="s">
        <v>862</v>
      </c>
      <c r="F246" s="3"/>
      <c r="G246" s="3"/>
      <c r="H246" s="3"/>
      <c r="I246" s="3"/>
      <c r="J246" s="3"/>
      <c r="K246" s="3"/>
      <c r="L246" s="3"/>
      <c r="M246" s="3"/>
      <c r="N246" s="3"/>
      <c r="O246" s="3" t="s">
        <v>875</v>
      </c>
      <c r="P246" s="3" t="s">
        <v>93</v>
      </c>
      <c r="Q246" s="3">
        <v>1.07</v>
      </c>
      <c r="R246" s="3">
        <v>10.1</v>
      </c>
      <c r="S246" s="48"/>
      <c r="T246" s="3" t="s">
        <v>876</v>
      </c>
      <c r="U246" s="3" t="s">
        <v>1449</v>
      </c>
      <c r="V246" s="3" t="s">
        <v>1449</v>
      </c>
      <c r="W246" s="3" t="s">
        <v>1449</v>
      </c>
      <c r="X246" s="3" t="s">
        <v>1449</v>
      </c>
      <c r="Y246" s="3" t="s">
        <v>1449</v>
      </c>
      <c r="Z246" s="3" t="s">
        <v>1449</v>
      </c>
      <c r="AA246" s="3" t="s">
        <v>1449</v>
      </c>
      <c r="AB246" s="3" t="s">
        <v>1449</v>
      </c>
      <c r="AC246" s="3" t="s">
        <v>1449</v>
      </c>
      <c r="AD246" s="3" t="s">
        <v>1449</v>
      </c>
      <c r="AE246" s="3" t="s">
        <v>519</v>
      </c>
      <c r="AF246" s="49"/>
      <c r="AG246" s="3">
        <f t="shared" si="57"/>
        <v>10</v>
      </c>
      <c r="AH246" s="3"/>
      <c r="AI246" s="3"/>
      <c r="AJ246" s="3">
        <f t="shared" si="58"/>
        <v>0</v>
      </c>
      <c r="AK246" s="136"/>
      <c r="AL246" s="3" t="s">
        <v>95</v>
      </c>
      <c r="AM246" s="59"/>
      <c r="AN246" s="42">
        <v>5</v>
      </c>
      <c r="AO246" s="3" t="s">
        <v>1624</v>
      </c>
      <c r="AP246" s="44"/>
      <c r="AQ246" s="44"/>
      <c r="AR246" s="49"/>
      <c r="AS246" s="3"/>
      <c r="AT246" s="3"/>
      <c r="AU246" s="3"/>
      <c r="AV246" s="3"/>
      <c r="AW246" s="3"/>
      <c r="AX246" s="3" t="str">
        <f t="shared" si="60"/>
        <v/>
      </c>
      <c r="AY246" s="143" t="str">
        <f t="shared" si="61"/>
        <v/>
      </c>
      <c r="AZ246" s="3" t="str">
        <f t="shared" si="62"/>
        <v/>
      </c>
      <c r="BA246" s="3" t="str">
        <f t="shared" si="63"/>
        <v/>
      </c>
      <c r="BB246" s="3" t="str">
        <f t="shared" si="59"/>
        <v/>
      </c>
      <c r="BC246" s="3"/>
      <c r="BD246" s="3"/>
      <c r="BE246" s="182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205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50"/>
      <c r="CQ246" s="98" t="str">
        <f>IF(U246="","1",IF(U246="x","0",VLOOKUP(U246,'Risico-matrix'!$K$4:$M$107,3,)))</f>
        <v>1</v>
      </c>
      <c r="CR246" s="98" t="str">
        <f>IF(V246="","1",IF(V246="x","0",VLOOKUP(V246,'Risico-matrix'!$K$4:$M$107,3,)))</f>
        <v>1</v>
      </c>
      <c r="CS246" s="98" t="str">
        <f>IF(W246="","1",IF(W246="x","0",VLOOKUP(W246,'Risico-matrix'!$K$4:$M$107,3,)))</f>
        <v>1</v>
      </c>
      <c r="CT246" s="98" t="str">
        <f>IF(X246="","1",IF(X246="x","0",VLOOKUP(X246,'Risico-matrix'!$K$4:$M$107,3,)))</f>
        <v>1</v>
      </c>
      <c r="CU246" s="98" t="str">
        <f>IF(Y246="","1",IF(Y246="x","0",VLOOKUP(Y246,'Risico-matrix'!$K$4:$M$107,3,)))</f>
        <v>1</v>
      </c>
      <c r="CV246" s="98" t="str">
        <f>IF(Z246="","1",IF(Z246="x","0",VLOOKUP(Z246,'Risico-matrix'!$K$4:$M$107,3,)))</f>
        <v>1</v>
      </c>
      <c r="CW246" s="98" t="str">
        <f>IF(AA246="","1",IF(AA246="x","0",VLOOKUP(AA246,'Risico-matrix'!$K$4:$M$107,3,)))</f>
        <v>1</v>
      </c>
      <c r="CX246" s="98" t="str">
        <f>IF(AB246="","1",IF(AB246="x","0",VLOOKUP(AB246,'Risico-matrix'!$K$4:$M$107,3,)))</f>
        <v>1</v>
      </c>
      <c r="CY246" s="98" t="str">
        <f>IF(AC246="","1",IF(AC246="x","0",VLOOKUP(AC246,'Risico-matrix'!$K$4:$M$107,3,)))</f>
        <v>1</v>
      </c>
      <c r="CZ246" s="98" t="str">
        <f>IF(AD246="","1",IF(AD246="x","0",VLOOKUP(AD246,'Risico-matrix'!$K$4:$M$107,3,)))</f>
        <v>1</v>
      </c>
      <c r="DA246" s="1">
        <f t="shared" si="56"/>
        <v>10</v>
      </c>
    </row>
    <row r="247" spans="1:105" hidden="1" x14ac:dyDescent="0.25">
      <c r="A247" s="46" t="s">
        <v>1282</v>
      </c>
      <c r="B247" s="47"/>
      <c r="C247" s="47">
        <v>42088</v>
      </c>
      <c r="D247" s="3" t="s">
        <v>915</v>
      </c>
      <c r="E247" s="3"/>
      <c r="F247" s="3"/>
      <c r="G247" s="3"/>
      <c r="H247" s="3"/>
      <c r="I247" s="3"/>
      <c r="J247" s="3" t="s">
        <v>862</v>
      </c>
      <c r="K247" s="3"/>
      <c r="L247" s="3"/>
      <c r="M247" s="3"/>
      <c r="N247" s="3"/>
      <c r="O247" s="3" t="s">
        <v>88</v>
      </c>
      <c r="P247" s="3" t="s">
        <v>93</v>
      </c>
      <c r="Q247" s="3">
        <v>1.23</v>
      </c>
      <c r="R247" s="3">
        <v>13.5</v>
      </c>
      <c r="S247" s="48"/>
      <c r="T247" s="3" t="s">
        <v>876</v>
      </c>
      <c r="U247" s="3" t="s">
        <v>153</v>
      </c>
      <c r="V247" s="3" t="s">
        <v>197</v>
      </c>
      <c r="W247" s="3" t="s">
        <v>199</v>
      </c>
      <c r="X247" s="3" t="s">
        <v>1449</v>
      </c>
      <c r="Y247" s="3" t="s">
        <v>1449</v>
      </c>
      <c r="Z247" s="3" t="s">
        <v>1449</v>
      </c>
      <c r="AA247" s="3" t="s">
        <v>1449</v>
      </c>
      <c r="AB247" s="3" t="s">
        <v>1449</v>
      </c>
      <c r="AC247" s="3" t="s">
        <v>1449</v>
      </c>
      <c r="AD247" s="3" t="s">
        <v>1449</v>
      </c>
      <c r="AE247" s="3"/>
      <c r="AF247" s="49" t="s">
        <v>1560</v>
      </c>
      <c r="AG247" s="3">
        <f t="shared" si="57"/>
        <v>17</v>
      </c>
      <c r="AH247" s="3"/>
      <c r="AI247" s="3"/>
      <c r="AJ247" s="3">
        <f t="shared" si="58"/>
        <v>0</v>
      </c>
      <c r="AK247" s="136"/>
      <c r="AL247" s="3" t="s">
        <v>95</v>
      </c>
      <c r="AM247" s="59"/>
      <c r="AN247" s="42">
        <v>10</v>
      </c>
      <c r="AO247" s="3" t="s">
        <v>1624</v>
      </c>
      <c r="AP247" s="44"/>
      <c r="AQ247" s="44"/>
      <c r="AR247" s="49"/>
      <c r="AS247" s="3"/>
      <c r="AT247" s="3"/>
      <c r="AU247" s="3"/>
      <c r="AV247" s="3"/>
      <c r="AW247" s="3"/>
      <c r="AX247" s="3" t="str">
        <f t="shared" si="60"/>
        <v/>
      </c>
      <c r="AY247" s="143" t="str">
        <f t="shared" si="61"/>
        <v/>
      </c>
      <c r="AZ247" s="3" t="str">
        <f t="shared" si="62"/>
        <v/>
      </c>
      <c r="BA247" s="3" t="str">
        <f t="shared" si="63"/>
        <v/>
      </c>
      <c r="BB247" s="3" t="str">
        <f t="shared" si="59"/>
        <v>x</v>
      </c>
      <c r="BC247" s="3"/>
      <c r="BD247" s="3"/>
      <c r="BE247" s="182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205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50"/>
      <c r="CQ247" s="98">
        <f>IF(U247="","1",IF(U247="x","0",VLOOKUP(U247,'Risico-matrix'!$K$4:$M$107,3,)))</f>
        <v>0</v>
      </c>
      <c r="CR247" s="98">
        <f>IF(V247="","1",IF(V247="x","0",VLOOKUP(V247,'Risico-matrix'!$K$4:$M$107,3,)))</f>
        <v>3</v>
      </c>
      <c r="CS247" s="98">
        <f>IF(W247="","1",IF(W247="x","0",VLOOKUP(W247,'Risico-matrix'!$K$4:$M$107,3,)))</f>
        <v>7</v>
      </c>
      <c r="CT247" s="98" t="str">
        <f>IF(X247="","1",IF(X247="x","0",VLOOKUP(X247,'Risico-matrix'!$K$4:$M$107,3,)))</f>
        <v>1</v>
      </c>
      <c r="CU247" s="98" t="str">
        <f>IF(Y247="","1",IF(Y247="x","0",VLOOKUP(Y247,'Risico-matrix'!$K$4:$M$107,3,)))</f>
        <v>1</v>
      </c>
      <c r="CV247" s="98" t="str">
        <f>IF(Z247="","1",IF(Z247="x","0",VLOOKUP(Z247,'Risico-matrix'!$K$4:$M$107,3,)))</f>
        <v>1</v>
      </c>
      <c r="CW247" s="98" t="str">
        <f>IF(AA247="","1",IF(AA247="x","0",VLOOKUP(AA247,'Risico-matrix'!$K$4:$M$107,3,)))</f>
        <v>1</v>
      </c>
      <c r="CX247" s="98" t="str">
        <f>IF(AB247="","1",IF(AB247="x","0",VLOOKUP(AB247,'Risico-matrix'!$K$4:$M$107,3,)))</f>
        <v>1</v>
      </c>
      <c r="CY247" s="98" t="str">
        <f>IF(AC247="","1",IF(AC247="x","0",VLOOKUP(AC247,'Risico-matrix'!$K$4:$M$107,3,)))</f>
        <v>1</v>
      </c>
      <c r="CZ247" s="98" t="str">
        <f>IF(AD247="","1",IF(AD247="x","0",VLOOKUP(AD247,'Risico-matrix'!$K$4:$M$107,3,)))</f>
        <v>1</v>
      </c>
      <c r="DA247" s="1">
        <f t="shared" si="56"/>
        <v>17</v>
      </c>
    </row>
    <row r="248" spans="1:105" hidden="1" x14ac:dyDescent="0.25">
      <c r="A248" s="46" t="s">
        <v>970</v>
      </c>
      <c r="B248" s="47" t="s">
        <v>971</v>
      </c>
      <c r="C248" s="47">
        <v>42818</v>
      </c>
      <c r="D248" s="3" t="s">
        <v>890</v>
      </c>
      <c r="E248" s="3"/>
      <c r="F248" s="3"/>
      <c r="G248" s="3" t="s">
        <v>862</v>
      </c>
      <c r="H248" s="3"/>
      <c r="I248" s="3"/>
      <c r="J248" s="3"/>
      <c r="K248" s="3"/>
      <c r="L248" s="3" t="s">
        <v>862</v>
      </c>
      <c r="M248" s="3"/>
      <c r="N248" s="3" t="s">
        <v>862</v>
      </c>
      <c r="O248" s="3" t="s">
        <v>89</v>
      </c>
      <c r="P248" s="3" t="s">
        <v>93</v>
      </c>
      <c r="Q248" s="3">
        <v>0.93700000000000006</v>
      </c>
      <c r="R248" s="3" t="s">
        <v>972</v>
      </c>
      <c r="S248" s="48" t="s">
        <v>952</v>
      </c>
      <c r="T248" s="3">
        <v>56</v>
      </c>
      <c r="U248" s="3" t="s">
        <v>138</v>
      </c>
      <c r="V248" s="3" t="s">
        <v>197</v>
      </c>
      <c r="W248" s="3" t="s">
        <v>198</v>
      </c>
      <c r="X248" s="3" t="s">
        <v>200</v>
      </c>
      <c r="Y248" s="3" t="s">
        <v>263</v>
      </c>
      <c r="Z248" s="3" t="s">
        <v>1449</v>
      </c>
      <c r="AA248" s="3" t="s">
        <v>1449</v>
      </c>
      <c r="AB248" s="3" t="s">
        <v>1449</v>
      </c>
      <c r="AC248" s="3" t="s">
        <v>1449</v>
      </c>
      <c r="AD248" s="3" t="s">
        <v>1449</v>
      </c>
      <c r="AE248" s="3"/>
      <c r="AF248" s="49" t="s">
        <v>1479</v>
      </c>
      <c r="AG248" s="3">
        <f t="shared" si="57"/>
        <v>18</v>
      </c>
      <c r="AH248" s="3"/>
      <c r="AI248" s="3"/>
      <c r="AJ248" s="3">
        <f t="shared" si="58"/>
        <v>0</v>
      </c>
      <c r="AK248" s="136"/>
      <c r="AL248" s="3" t="s">
        <v>95</v>
      </c>
      <c r="AM248" s="59"/>
      <c r="AN248" s="42">
        <v>0.75</v>
      </c>
      <c r="AO248" s="3" t="s">
        <v>1619</v>
      </c>
      <c r="AP248" s="44"/>
      <c r="AQ248" s="44">
        <v>4.5</v>
      </c>
      <c r="AR248" s="49" t="s">
        <v>1619</v>
      </c>
      <c r="AS248" s="3"/>
      <c r="AT248" s="3"/>
      <c r="AU248" s="3"/>
      <c r="AV248" s="3"/>
      <c r="AW248" s="3"/>
      <c r="AX248" s="3" t="str">
        <f t="shared" si="60"/>
        <v>x</v>
      </c>
      <c r="AY248" s="143" t="str">
        <f t="shared" si="61"/>
        <v>x</v>
      </c>
      <c r="AZ248" s="3" t="str">
        <f t="shared" si="62"/>
        <v>x</v>
      </c>
      <c r="BA248" s="3" t="str">
        <f t="shared" si="63"/>
        <v/>
      </c>
      <c r="BB248" s="3" t="str">
        <f t="shared" si="59"/>
        <v/>
      </c>
      <c r="BC248" s="3"/>
      <c r="BD248" s="3"/>
      <c r="BE248" s="182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205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50"/>
      <c r="CQ248" s="98">
        <f>IF(U248="","1",IF(U248="x","0",VLOOKUP(U248,'Risico-matrix'!$K$4:$M$107,3,)))</f>
        <v>0</v>
      </c>
      <c r="CR248" s="98">
        <f>IF(V248="","1",IF(V248="x","0",VLOOKUP(V248,'Risico-matrix'!$K$4:$M$107,3,)))</f>
        <v>3</v>
      </c>
      <c r="CS248" s="98">
        <f>IF(W248="","1",IF(W248="x","0",VLOOKUP(W248,'Risico-matrix'!$K$4:$M$107,3,)))</f>
        <v>7</v>
      </c>
      <c r="CT248" s="98">
        <f>IF(X248="","1",IF(X248="x","0",VLOOKUP(X248,'Risico-matrix'!$K$4:$M$107,3,)))</f>
        <v>3</v>
      </c>
      <c r="CU248" s="98">
        <f>IF(Y248="","1",IF(Y248="x","0",VLOOKUP(Y248,'Risico-matrix'!$K$4:$M$107,3,)))</f>
        <v>0</v>
      </c>
      <c r="CV248" s="98" t="str">
        <f>IF(Z248="","1",IF(Z248="x","0",VLOOKUP(Z248,'Risico-matrix'!$K$4:$M$107,3,)))</f>
        <v>1</v>
      </c>
      <c r="CW248" s="98" t="str">
        <f>IF(AA248="","1",IF(AA248="x","0",VLOOKUP(AA248,'Risico-matrix'!$K$4:$M$107,3,)))</f>
        <v>1</v>
      </c>
      <c r="CX248" s="98" t="str">
        <f>IF(AB248="","1",IF(AB248="x","0",VLOOKUP(AB248,'Risico-matrix'!$K$4:$M$107,3,)))</f>
        <v>1</v>
      </c>
      <c r="CY248" s="98" t="str">
        <f>IF(AC248="","1",IF(AC248="x","0",VLOOKUP(AC248,'Risico-matrix'!$K$4:$M$107,3,)))</f>
        <v>1</v>
      </c>
      <c r="CZ248" s="98" t="str">
        <f>IF(AD248="","1",IF(AD248="x","0",VLOOKUP(AD248,'Risico-matrix'!$K$4:$M$107,3,)))</f>
        <v>1</v>
      </c>
      <c r="DA248" s="1">
        <f t="shared" si="56"/>
        <v>18</v>
      </c>
    </row>
    <row r="249" spans="1:105" hidden="1" x14ac:dyDescent="0.25">
      <c r="A249" s="46" t="s">
        <v>1208</v>
      </c>
      <c r="B249" s="47">
        <v>84909</v>
      </c>
      <c r="C249" s="47">
        <v>42209</v>
      </c>
      <c r="D249" s="3" t="s">
        <v>1204</v>
      </c>
      <c r="E249" s="3"/>
      <c r="F249" s="3"/>
      <c r="G249" s="3" t="s">
        <v>862</v>
      </c>
      <c r="H249" s="3"/>
      <c r="I249" s="3"/>
      <c r="J249" s="3"/>
      <c r="K249" s="3"/>
      <c r="L249" s="3" t="s">
        <v>862</v>
      </c>
      <c r="M249" s="3"/>
      <c r="N249" s="3"/>
      <c r="O249" s="3" t="s">
        <v>88</v>
      </c>
      <c r="P249" s="3" t="s">
        <v>90</v>
      </c>
      <c r="Q249" s="3">
        <v>0.91300000000000003</v>
      </c>
      <c r="R249" s="3" t="s">
        <v>868</v>
      </c>
      <c r="S249" s="48"/>
      <c r="T249" s="3" t="s">
        <v>1209</v>
      </c>
      <c r="U249" s="3" t="s">
        <v>134</v>
      </c>
      <c r="V249" s="3" t="s">
        <v>638</v>
      </c>
      <c r="W249" s="3" t="s">
        <v>200</v>
      </c>
      <c r="X249" s="3" t="s">
        <v>1449</v>
      </c>
      <c r="Y249" s="3" t="s">
        <v>1449</v>
      </c>
      <c r="Z249" s="3" t="s">
        <v>1449</v>
      </c>
      <c r="AA249" s="3" t="s">
        <v>1449</v>
      </c>
      <c r="AB249" s="3" t="s">
        <v>1449</v>
      </c>
      <c r="AC249" s="3" t="s">
        <v>1449</v>
      </c>
      <c r="AD249" s="3" t="s">
        <v>1449</v>
      </c>
      <c r="AE249" s="3"/>
      <c r="AF249" s="49" t="s">
        <v>1535</v>
      </c>
      <c r="AG249" s="3">
        <f t="shared" si="57"/>
        <v>10</v>
      </c>
      <c r="AH249" s="3"/>
      <c r="AI249" s="3"/>
      <c r="AJ249" s="3">
        <f t="shared" si="58"/>
        <v>0</v>
      </c>
      <c r="AK249" s="136"/>
      <c r="AL249" s="3" t="s">
        <v>95</v>
      </c>
      <c r="AM249" s="59"/>
      <c r="AN249" s="42">
        <v>0.75</v>
      </c>
      <c r="AO249" s="3" t="s">
        <v>1623</v>
      </c>
      <c r="AP249" s="44"/>
      <c r="AQ249" s="44"/>
      <c r="AR249" s="49"/>
      <c r="AS249" s="3"/>
      <c r="AT249" s="3"/>
      <c r="AU249" s="3"/>
      <c r="AV249" s="3"/>
      <c r="AW249" s="3"/>
      <c r="AX249" s="3" t="str">
        <f t="shared" si="60"/>
        <v>x</v>
      </c>
      <c r="AY249" s="143" t="str">
        <f t="shared" si="61"/>
        <v>x</v>
      </c>
      <c r="AZ249" s="3" t="str">
        <f t="shared" si="62"/>
        <v>x</v>
      </c>
      <c r="BA249" s="3" t="str">
        <f t="shared" si="63"/>
        <v/>
      </c>
      <c r="BB249" s="3" t="str">
        <f t="shared" si="59"/>
        <v/>
      </c>
      <c r="BC249" s="3"/>
      <c r="BD249" s="3"/>
      <c r="BE249" s="182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205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50"/>
      <c r="CQ249" s="98">
        <f>IF(U249="","1",IF(U249="x","0",VLOOKUP(U249,'Risico-matrix'!$K$4:$M$107,3,)))</f>
        <v>0</v>
      </c>
      <c r="CR249" s="98">
        <f>IF(V249="","1",IF(V249="x","0",VLOOKUP(V249,'Risico-matrix'!$K$4:$M$107,3,)))</f>
        <v>0</v>
      </c>
      <c r="CS249" s="98">
        <f>IF(W249="","1",IF(W249="x","0",VLOOKUP(W249,'Risico-matrix'!$K$4:$M$107,3,)))</f>
        <v>3</v>
      </c>
      <c r="CT249" s="98" t="str">
        <f>IF(X249="","1",IF(X249="x","0",VLOOKUP(X249,'Risico-matrix'!$K$4:$M$107,3,)))</f>
        <v>1</v>
      </c>
      <c r="CU249" s="98" t="str">
        <f>IF(Y249="","1",IF(Y249="x","0",VLOOKUP(Y249,'Risico-matrix'!$K$4:$M$107,3,)))</f>
        <v>1</v>
      </c>
      <c r="CV249" s="98" t="str">
        <f>IF(Z249="","1",IF(Z249="x","0",VLOOKUP(Z249,'Risico-matrix'!$K$4:$M$107,3,)))</f>
        <v>1</v>
      </c>
      <c r="CW249" s="98" t="str">
        <f>IF(AA249="","1",IF(AA249="x","0",VLOOKUP(AA249,'Risico-matrix'!$K$4:$M$107,3,)))</f>
        <v>1</v>
      </c>
      <c r="CX249" s="98" t="str">
        <f>IF(AB249="","1",IF(AB249="x","0",VLOOKUP(AB249,'Risico-matrix'!$K$4:$M$107,3,)))</f>
        <v>1</v>
      </c>
      <c r="CY249" s="98" t="str">
        <f>IF(AC249="","1",IF(AC249="x","0",VLOOKUP(AC249,'Risico-matrix'!$K$4:$M$107,3,)))</f>
        <v>1</v>
      </c>
      <c r="CZ249" s="98" t="str">
        <f>IF(AD249="","1",IF(AD249="x","0",VLOOKUP(AD249,'Risico-matrix'!$K$4:$M$107,3,)))</f>
        <v>1</v>
      </c>
      <c r="DA249" s="1">
        <f t="shared" si="56"/>
        <v>10</v>
      </c>
    </row>
    <row r="250" spans="1:105" hidden="1" x14ac:dyDescent="0.25">
      <c r="A250" s="46" t="s">
        <v>1403</v>
      </c>
      <c r="B250" s="47"/>
      <c r="C250" s="47"/>
      <c r="D250" s="3" t="s">
        <v>1254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8"/>
      <c r="T250" s="3"/>
      <c r="U250" s="3" t="s">
        <v>1449</v>
      </c>
      <c r="V250" s="3" t="s">
        <v>1449</v>
      </c>
      <c r="W250" s="3" t="s">
        <v>1449</v>
      </c>
      <c r="X250" s="3" t="s">
        <v>1449</v>
      </c>
      <c r="Y250" s="3" t="s">
        <v>1449</v>
      </c>
      <c r="Z250" s="3" t="s">
        <v>1449</v>
      </c>
      <c r="AA250" s="3" t="s">
        <v>1449</v>
      </c>
      <c r="AB250" s="3" t="s">
        <v>1449</v>
      </c>
      <c r="AC250" s="3" t="s">
        <v>1449</v>
      </c>
      <c r="AD250" s="3" t="s">
        <v>1449</v>
      </c>
      <c r="AE250" s="3"/>
      <c r="AF250" s="49"/>
      <c r="AG250" s="3">
        <f t="shared" si="57"/>
        <v>10</v>
      </c>
      <c r="AH250" s="3"/>
      <c r="AI250" s="3"/>
      <c r="AJ250" s="3">
        <f t="shared" si="58"/>
        <v>0</v>
      </c>
      <c r="AK250" s="136"/>
      <c r="AL250" s="3" t="s">
        <v>95</v>
      </c>
      <c r="AM250" s="59"/>
      <c r="AN250" s="42">
        <v>0.05</v>
      </c>
      <c r="AO250" s="3" t="s">
        <v>1627</v>
      </c>
      <c r="AP250" s="44"/>
      <c r="AQ250" s="44"/>
      <c r="AR250" s="49"/>
      <c r="AS250" s="3"/>
      <c r="AT250" s="3"/>
      <c r="AU250" s="3"/>
      <c r="AV250" s="3"/>
      <c r="AW250" s="3"/>
      <c r="AX250" s="3" t="str">
        <f t="shared" si="60"/>
        <v/>
      </c>
      <c r="AY250" s="143" t="str">
        <f t="shared" si="61"/>
        <v/>
      </c>
      <c r="AZ250" s="3" t="str">
        <f t="shared" si="62"/>
        <v/>
      </c>
      <c r="BA250" s="3" t="str">
        <f t="shared" si="63"/>
        <v/>
      </c>
      <c r="BB250" s="3" t="str">
        <f t="shared" si="59"/>
        <v/>
      </c>
      <c r="BC250" s="3"/>
      <c r="BD250" s="3"/>
      <c r="BE250" s="182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205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50"/>
      <c r="CQ250" s="98" t="str">
        <f>IF(U250="","1",IF(U250="x","0",VLOOKUP(U250,'Risico-matrix'!$K$4:$M$107,3,)))</f>
        <v>1</v>
      </c>
      <c r="CR250" s="98" t="str">
        <f>IF(V250="","1",IF(V250="x","0",VLOOKUP(V250,'Risico-matrix'!$K$4:$M$107,3,)))</f>
        <v>1</v>
      </c>
      <c r="CS250" s="98" t="str">
        <f>IF(W250="","1",IF(W250="x","0",VLOOKUP(W250,'Risico-matrix'!$K$4:$M$107,3,)))</f>
        <v>1</v>
      </c>
      <c r="CT250" s="98" t="str">
        <f>IF(X250="","1",IF(X250="x","0",VLOOKUP(X250,'Risico-matrix'!$K$4:$M$107,3,)))</f>
        <v>1</v>
      </c>
      <c r="CU250" s="98" t="str">
        <f>IF(Y250="","1",IF(Y250="x","0",VLOOKUP(Y250,'Risico-matrix'!$K$4:$M$107,3,)))</f>
        <v>1</v>
      </c>
      <c r="CV250" s="98" t="str">
        <f>IF(Z250="","1",IF(Z250="x","0",VLOOKUP(Z250,'Risico-matrix'!$K$4:$M$107,3,)))</f>
        <v>1</v>
      </c>
      <c r="CW250" s="98" t="str">
        <f>IF(AA250="","1",IF(AA250="x","0",VLOOKUP(AA250,'Risico-matrix'!$K$4:$M$107,3,)))</f>
        <v>1</v>
      </c>
      <c r="CX250" s="98" t="str">
        <f>IF(AB250="","1",IF(AB250="x","0",VLOOKUP(AB250,'Risico-matrix'!$K$4:$M$107,3,)))</f>
        <v>1</v>
      </c>
      <c r="CY250" s="98" t="str">
        <f>IF(AC250="","1",IF(AC250="x","0",VLOOKUP(AC250,'Risico-matrix'!$K$4:$M$107,3,)))</f>
        <v>1</v>
      </c>
      <c r="CZ250" s="98" t="str">
        <f>IF(AD250="","1",IF(AD250="x","0",VLOOKUP(AD250,'Risico-matrix'!$K$4:$M$107,3,)))</f>
        <v>1</v>
      </c>
      <c r="DA250" s="1">
        <f t="shared" si="56"/>
        <v>10</v>
      </c>
    </row>
    <row r="251" spans="1:105" hidden="1" x14ac:dyDescent="0.25">
      <c r="A251" s="46" t="s">
        <v>1404</v>
      </c>
      <c r="B251" s="47">
        <v>44641</v>
      </c>
      <c r="C251" s="47">
        <v>42177</v>
      </c>
      <c r="D251" s="3" t="s">
        <v>1254</v>
      </c>
      <c r="E251" s="3"/>
      <c r="F251" s="3"/>
      <c r="G251" s="3" t="s">
        <v>862</v>
      </c>
      <c r="H251" s="3"/>
      <c r="I251" s="3"/>
      <c r="J251" s="3"/>
      <c r="K251" s="3"/>
      <c r="L251" s="3" t="s">
        <v>862</v>
      </c>
      <c r="M251" s="3"/>
      <c r="N251" s="3" t="s">
        <v>862</v>
      </c>
      <c r="O251" s="3" t="s">
        <v>88</v>
      </c>
      <c r="P251" s="3" t="s">
        <v>90</v>
      </c>
      <c r="Q251" s="3">
        <v>0.73099999999999998</v>
      </c>
      <c r="R251" s="3" t="s">
        <v>863</v>
      </c>
      <c r="S251" s="48"/>
      <c r="T251" s="3" t="s">
        <v>863</v>
      </c>
      <c r="U251" s="3" t="s">
        <v>134</v>
      </c>
      <c r="V251" s="3" t="s">
        <v>638</v>
      </c>
      <c r="W251" s="3" t="s">
        <v>197</v>
      </c>
      <c r="X251" s="3" t="s">
        <v>200</v>
      </c>
      <c r="Y251" s="3" t="s">
        <v>206</v>
      </c>
      <c r="Z251" s="3" t="s">
        <v>264</v>
      </c>
      <c r="AA251" s="3" t="s">
        <v>1449</v>
      </c>
      <c r="AB251" s="3" t="s">
        <v>1449</v>
      </c>
      <c r="AC251" s="3" t="s">
        <v>1449</v>
      </c>
      <c r="AD251" s="3" t="s">
        <v>1449</v>
      </c>
      <c r="AE251" s="3"/>
      <c r="AF251" s="49" t="s">
        <v>1551</v>
      </c>
      <c r="AG251" s="3">
        <f t="shared" si="57"/>
        <v>13</v>
      </c>
      <c r="AH251" s="3"/>
      <c r="AI251" s="3"/>
      <c r="AJ251" s="3">
        <f t="shared" si="58"/>
        <v>0</v>
      </c>
      <c r="AK251" s="136"/>
      <c r="AL251" s="3" t="s">
        <v>95</v>
      </c>
      <c r="AM251" s="59"/>
      <c r="AN251" s="42">
        <v>0.5</v>
      </c>
      <c r="AO251" s="3" t="s">
        <v>1627</v>
      </c>
      <c r="AP251" s="44"/>
      <c r="AQ251" s="44"/>
      <c r="AR251" s="49"/>
      <c r="AS251" s="3"/>
      <c r="AT251" s="3"/>
      <c r="AU251" s="3"/>
      <c r="AV251" s="3"/>
      <c r="AW251" s="3"/>
      <c r="AX251" s="3" t="str">
        <f t="shared" si="60"/>
        <v>x</v>
      </c>
      <c r="AY251" s="143" t="str">
        <f t="shared" si="61"/>
        <v>x</v>
      </c>
      <c r="AZ251" s="3" t="str">
        <f t="shared" si="62"/>
        <v>x</v>
      </c>
      <c r="BA251" s="3" t="str">
        <f t="shared" si="63"/>
        <v/>
      </c>
      <c r="BB251" s="3" t="str">
        <f t="shared" si="59"/>
        <v/>
      </c>
      <c r="BC251" s="3"/>
      <c r="BD251" s="3"/>
      <c r="BE251" s="182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205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50"/>
      <c r="CQ251" s="98">
        <f>IF(U251="","1",IF(U251="x","0",VLOOKUP(U251,'Risico-matrix'!$K$4:$M$107,3,)))</f>
        <v>0</v>
      </c>
      <c r="CR251" s="98">
        <f>IF(V251="","1",IF(V251="x","0",VLOOKUP(V251,'Risico-matrix'!$K$4:$M$107,3,)))</f>
        <v>0</v>
      </c>
      <c r="CS251" s="98">
        <f>IF(W251="","1",IF(W251="x","0",VLOOKUP(W251,'Risico-matrix'!$K$4:$M$107,3,)))</f>
        <v>3</v>
      </c>
      <c r="CT251" s="98">
        <f>IF(X251="","1",IF(X251="x","0",VLOOKUP(X251,'Risico-matrix'!$K$4:$M$107,3,)))</f>
        <v>3</v>
      </c>
      <c r="CU251" s="98">
        <f>IF(Y251="","1",IF(Y251="x","0",VLOOKUP(Y251,'Risico-matrix'!$K$4:$M$107,3,)))</f>
        <v>3</v>
      </c>
      <c r="CV251" s="98">
        <f>IF(Z251="","1",IF(Z251="x","0",VLOOKUP(Z251,'Risico-matrix'!$K$4:$M$107,3,)))</f>
        <v>0</v>
      </c>
      <c r="CW251" s="98" t="str">
        <f>IF(AA251="","1",IF(AA251="x","0",VLOOKUP(AA251,'Risico-matrix'!$K$4:$M$107,3,)))</f>
        <v>1</v>
      </c>
      <c r="CX251" s="98" t="str">
        <f>IF(AB251="","1",IF(AB251="x","0",VLOOKUP(AB251,'Risico-matrix'!$K$4:$M$107,3,)))</f>
        <v>1</v>
      </c>
      <c r="CY251" s="98" t="str">
        <f>IF(AC251="","1",IF(AC251="x","0",VLOOKUP(AC251,'Risico-matrix'!$K$4:$M$107,3,)))</f>
        <v>1</v>
      </c>
      <c r="CZ251" s="98" t="str">
        <f>IF(AD251="","1",IF(AD251="x","0",VLOOKUP(AD251,'Risico-matrix'!$K$4:$M$107,3,)))</f>
        <v>1</v>
      </c>
      <c r="DA251" s="1">
        <f t="shared" si="56"/>
        <v>13</v>
      </c>
    </row>
    <row r="252" spans="1:105" hidden="1" x14ac:dyDescent="0.25">
      <c r="A252" s="46" t="s">
        <v>1405</v>
      </c>
      <c r="B252" s="47">
        <v>44876</v>
      </c>
      <c r="C252" s="47">
        <v>42195</v>
      </c>
      <c r="D252" s="3" t="s">
        <v>1254</v>
      </c>
      <c r="E252" s="3"/>
      <c r="F252" s="3"/>
      <c r="G252" s="3" t="s">
        <v>862</v>
      </c>
      <c r="H252" s="3"/>
      <c r="I252" s="3"/>
      <c r="J252" s="3"/>
      <c r="K252" s="3"/>
      <c r="L252" s="3" t="s">
        <v>862</v>
      </c>
      <c r="M252" s="3"/>
      <c r="N252" s="3" t="s">
        <v>862</v>
      </c>
      <c r="O252" s="3" t="s">
        <v>88</v>
      </c>
      <c r="P252" s="3" t="s">
        <v>90</v>
      </c>
      <c r="Q252" s="3">
        <v>1.3</v>
      </c>
      <c r="R252" s="3" t="s">
        <v>863</v>
      </c>
      <c r="S252" s="48"/>
      <c r="T252" s="3" t="s">
        <v>876</v>
      </c>
      <c r="U252" s="3" t="s">
        <v>134</v>
      </c>
      <c r="V252" s="3" t="s">
        <v>638</v>
      </c>
      <c r="W252" s="3" t="s">
        <v>197</v>
      </c>
      <c r="X252" s="3" t="s">
        <v>200</v>
      </c>
      <c r="Y252" s="3" t="s">
        <v>205</v>
      </c>
      <c r="Z252" s="3" t="s">
        <v>206</v>
      </c>
      <c r="AA252" s="3" t="s">
        <v>211</v>
      </c>
      <c r="AB252" s="3" t="s">
        <v>1451</v>
      </c>
      <c r="AC252" s="3" t="s">
        <v>1449</v>
      </c>
      <c r="AD252" s="3" t="s">
        <v>1449</v>
      </c>
      <c r="AE252" s="3" t="s">
        <v>482</v>
      </c>
      <c r="AF252" s="49" t="s">
        <v>1596</v>
      </c>
      <c r="AG252" s="3" t="e">
        <f t="shared" si="57"/>
        <v>#N/A</v>
      </c>
      <c r="AH252" s="3"/>
      <c r="AI252" s="3"/>
      <c r="AJ252" s="3" t="e">
        <f t="shared" si="58"/>
        <v>#N/A</v>
      </c>
      <c r="AK252" s="136"/>
      <c r="AL252" s="3" t="s">
        <v>95</v>
      </c>
      <c r="AM252" s="59"/>
      <c r="AN252" s="42">
        <v>0.4</v>
      </c>
      <c r="AO252" s="3" t="s">
        <v>1627</v>
      </c>
      <c r="AP252" s="44"/>
      <c r="AQ252" s="44"/>
      <c r="AR252" s="49"/>
      <c r="AS252" s="3"/>
      <c r="AT252" s="3"/>
      <c r="AU252" s="3"/>
      <c r="AV252" s="3"/>
      <c r="AW252" s="3"/>
      <c r="AX252" s="3" t="str">
        <f t="shared" si="60"/>
        <v>x</v>
      </c>
      <c r="AY252" s="143" t="str">
        <f t="shared" si="61"/>
        <v>x</v>
      </c>
      <c r="AZ252" s="3" t="str">
        <f t="shared" si="62"/>
        <v>x</v>
      </c>
      <c r="BA252" s="3" t="str">
        <f t="shared" si="63"/>
        <v>x</v>
      </c>
      <c r="BB252" s="3" t="str">
        <f t="shared" si="59"/>
        <v/>
      </c>
      <c r="BC252" s="3"/>
      <c r="BD252" s="3"/>
      <c r="BE252" s="182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205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50"/>
      <c r="CQ252" s="98">
        <f>IF(U252="","1",IF(U252="x","0",VLOOKUP(U252,'Risico-matrix'!$K$4:$M$107,3,)))</f>
        <v>0</v>
      </c>
      <c r="CR252" s="98">
        <f>IF(V252="","1",IF(V252="x","0",VLOOKUP(V252,'Risico-matrix'!$K$4:$M$107,3,)))</f>
        <v>0</v>
      </c>
      <c r="CS252" s="98">
        <f>IF(W252="","1",IF(W252="x","0",VLOOKUP(W252,'Risico-matrix'!$K$4:$M$107,3,)))</f>
        <v>3</v>
      </c>
      <c r="CT252" s="98">
        <f>IF(X252="","1",IF(X252="x","0",VLOOKUP(X252,'Risico-matrix'!$K$4:$M$107,3,)))</f>
        <v>3</v>
      </c>
      <c r="CU252" s="98">
        <f>IF(Y252="","1",IF(Y252="x","0",VLOOKUP(Y252,'Risico-matrix'!$K$4:$M$107,3,)))</f>
        <v>3</v>
      </c>
      <c r="CV252" s="98">
        <f>IF(Z252="","1",IF(Z252="x","0",VLOOKUP(Z252,'Risico-matrix'!$K$4:$M$107,3,)))</f>
        <v>3</v>
      </c>
      <c r="CW252" s="98">
        <f>IF(AA252="","1",IF(AA252="x","0",VLOOKUP(AA252,'Risico-matrix'!$K$4:$M$107,3,)))</f>
        <v>15</v>
      </c>
      <c r="CX252" s="98" t="e">
        <f>IF(AB252="","1",IF(AB252="x","0",VLOOKUP(AB252,'Risico-matrix'!$K$4:$M$107,3,)))</f>
        <v>#N/A</v>
      </c>
      <c r="CY252" s="98" t="str">
        <f>IF(AC252="","1",IF(AC252="x","0",VLOOKUP(AC252,'Risico-matrix'!$K$4:$M$107,3,)))</f>
        <v>1</v>
      </c>
      <c r="CZ252" s="98" t="str">
        <f>IF(AD252="","1",IF(AD252="x","0",VLOOKUP(AD252,'Risico-matrix'!$K$4:$M$107,3,)))</f>
        <v>1</v>
      </c>
      <c r="DA252" s="1" t="e">
        <f t="shared" si="56"/>
        <v>#N/A</v>
      </c>
    </row>
    <row r="253" spans="1:105" hidden="1" x14ac:dyDescent="0.25">
      <c r="A253" s="46" t="s">
        <v>1374</v>
      </c>
      <c r="B253" s="47" t="s">
        <v>1375</v>
      </c>
      <c r="C253" s="47">
        <v>42213</v>
      </c>
      <c r="D253" s="3" t="s">
        <v>1204</v>
      </c>
      <c r="E253" s="3" t="s">
        <v>862</v>
      </c>
      <c r="F253" s="3"/>
      <c r="G253" s="3"/>
      <c r="H253" s="3"/>
      <c r="I253" s="3"/>
      <c r="J253" s="3"/>
      <c r="K253" s="3"/>
      <c r="L253" s="3"/>
      <c r="M253" s="3"/>
      <c r="N253" s="3"/>
      <c r="O253" s="3" t="s">
        <v>875</v>
      </c>
      <c r="P253" s="3" t="s">
        <v>92</v>
      </c>
      <c r="Q253" s="3">
        <v>2.2999999999999998</v>
      </c>
      <c r="R253" s="3">
        <v>5.5</v>
      </c>
      <c r="S253" s="48"/>
      <c r="T253" s="3" t="s">
        <v>1376</v>
      </c>
      <c r="U253" s="3" t="s">
        <v>1449</v>
      </c>
      <c r="V253" s="3" t="s">
        <v>1449</v>
      </c>
      <c r="W253" s="3" t="s">
        <v>1449</v>
      </c>
      <c r="X253" s="3" t="s">
        <v>1449</v>
      </c>
      <c r="Y253" s="3" t="s">
        <v>1449</v>
      </c>
      <c r="Z253" s="3" t="s">
        <v>1449</v>
      </c>
      <c r="AA253" s="3" t="s">
        <v>1449</v>
      </c>
      <c r="AB253" s="3" t="s">
        <v>1449</v>
      </c>
      <c r="AC253" s="3" t="s">
        <v>1449</v>
      </c>
      <c r="AD253" s="3" t="s">
        <v>1449</v>
      </c>
      <c r="AE253" s="3"/>
      <c r="AF253" s="49"/>
      <c r="AG253" s="3">
        <f t="shared" si="57"/>
        <v>10</v>
      </c>
      <c r="AH253" s="3"/>
      <c r="AI253" s="3"/>
      <c r="AJ253" s="3">
        <f t="shared" si="58"/>
        <v>0</v>
      </c>
      <c r="AK253" s="136"/>
      <c r="AL253" s="3" t="s">
        <v>95</v>
      </c>
      <c r="AM253" s="59"/>
      <c r="AN253" s="42">
        <v>20</v>
      </c>
      <c r="AO253" s="3" t="s">
        <v>1627</v>
      </c>
      <c r="AP253" s="44"/>
      <c r="AQ253" s="44"/>
      <c r="AR253" s="49"/>
      <c r="AS253" s="3"/>
      <c r="AT253" s="3"/>
      <c r="AU253" s="3"/>
      <c r="AV253" s="3"/>
      <c r="AW253" s="3"/>
      <c r="AX253" s="3" t="str">
        <f t="shared" si="60"/>
        <v/>
      </c>
      <c r="AY253" s="143" t="str">
        <f t="shared" si="61"/>
        <v/>
      </c>
      <c r="AZ253" s="3" t="str">
        <f t="shared" si="62"/>
        <v/>
      </c>
      <c r="BA253" s="3" t="str">
        <f t="shared" si="63"/>
        <v/>
      </c>
      <c r="BB253" s="3" t="str">
        <f t="shared" si="59"/>
        <v/>
      </c>
      <c r="BC253" s="3"/>
      <c r="BD253" s="3"/>
      <c r="BE253" s="182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205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50"/>
      <c r="CQ253" s="98" t="str">
        <f>IF(U253="","1",IF(U253="x","0",VLOOKUP(U253,'Risico-matrix'!$K$4:$M$107,3,)))</f>
        <v>1</v>
      </c>
      <c r="CR253" s="98" t="str">
        <f>IF(V253="","1",IF(V253="x","0",VLOOKUP(V253,'Risico-matrix'!$K$4:$M$107,3,)))</f>
        <v>1</v>
      </c>
      <c r="CS253" s="98" t="str">
        <f>IF(W253="","1",IF(W253="x","0",VLOOKUP(W253,'Risico-matrix'!$K$4:$M$107,3,)))</f>
        <v>1</v>
      </c>
      <c r="CT253" s="98" t="str">
        <f>IF(X253="","1",IF(X253="x","0",VLOOKUP(X253,'Risico-matrix'!$K$4:$M$107,3,)))</f>
        <v>1</v>
      </c>
      <c r="CU253" s="98" t="str">
        <f>IF(Y253="","1",IF(Y253="x","0",VLOOKUP(Y253,'Risico-matrix'!$K$4:$M$107,3,)))</f>
        <v>1</v>
      </c>
      <c r="CV253" s="98" t="str">
        <f>IF(Z253="","1",IF(Z253="x","0",VLOOKUP(Z253,'Risico-matrix'!$K$4:$M$107,3,)))</f>
        <v>1</v>
      </c>
      <c r="CW253" s="98" t="str">
        <f>IF(AA253="","1",IF(AA253="x","0",VLOOKUP(AA253,'Risico-matrix'!$K$4:$M$107,3,)))</f>
        <v>1</v>
      </c>
      <c r="CX253" s="98" t="str">
        <f>IF(AB253="","1",IF(AB253="x","0",VLOOKUP(AB253,'Risico-matrix'!$K$4:$M$107,3,)))</f>
        <v>1</v>
      </c>
      <c r="CY253" s="98" t="str">
        <f>IF(AC253="","1",IF(AC253="x","0",VLOOKUP(AC253,'Risico-matrix'!$K$4:$M$107,3,)))</f>
        <v>1</v>
      </c>
      <c r="CZ253" s="98" t="str">
        <f>IF(AD253="","1",IF(AD253="x","0",VLOOKUP(AD253,'Risico-matrix'!$K$4:$M$107,3,)))</f>
        <v>1</v>
      </c>
      <c r="DA253" s="1">
        <f t="shared" si="56"/>
        <v>10</v>
      </c>
    </row>
    <row r="254" spans="1:105" hidden="1" x14ac:dyDescent="0.25">
      <c r="A254" s="46" t="s">
        <v>850</v>
      </c>
      <c r="B254" s="47" t="s">
        <v>889</v>
      </c>
      <c r="C254" s="47">
        <v>41520</v>
      </c>
      <c r="D254" s="3" t="s">
        <v>890</v>
      </c>
      <c r="E254" s="3"/>
      <c r="F254" s="3"/>
      <c r="G254" s="3"/>
      <c r="H254" s="3"/>
      <c r="I254" s="3"/>
      <c r="J254" s="3" t="s">
        <v>862</v>
      </c>
      <c r="K254" s="3"/>
      <c r="L254" s="3"/>
      <c r="M254" s="3"/>
      <c r="N254" s="3"/>
      <c r="O254" s="3" t="s">
        <v>88</v>
      </c>
      <c r="P254" s="3" t="s">
        <v>93</v>
      </c>
      <c r="Q254" s="3">
        <v>1.06</v>
      </c>
      <c r="R254" s="3">
        <v>13.5</v>
      </c>
      <c r="S254" s="3"/>
      <c r="T254" s="3" t="s">
        <v>891</v>
      </c>
      <c r="U254" s="3" t="s">
        <v>196</v>
      </c>
      <c r="V254" s="3" t="s">
        <v>1449</v>
      </c>
      <c r="W254" s="3" t="s">
        <v>1449</v>
      </c>
      <c r="X254" s="3" t="s">
        <v>1449</v>
      </c>
      <c r="Y254" s="3" t="s">
        <v>1449</v>
      </c>
      <c r="Z254" s="3" t="s">
        <v>1449</v>
      </c>
      <c r="AA254" s="3" t="s">
        <v>1449</v>
      </c>
      <c r="AB254" s="3" t="s">
        <v>1449</v>
      </c>
      <c r="AC254" s="3" t="s">
        <v>1449</v>
      </c>
      <c r="AD254" s="3" t="s">
        <v>1449</v>
      </c>
      <c r="AE254" s="3"/>
      <c r="AF254" s="51" t="s">
        <v>1460</v>
      </c>
      <c r="AG254" s="3">
        <f t="shared" si="57"/>
        <v>24</v>
      </c>
      <c r="AH254" s="3"/>
      <c r="AI254" s="3"/>
      <c r="AJ254" s="3">
        <f t="shared" si="58"/>
        <v>0</v>
      </c>
      <c r="AK254" s="136"/>
      <c r="AL254" s="3" t="s">
        <v>95</v>
      </c>
      <c r="AM254" s="59">
        <f>Q254*AN254</f>
        <v>5.3000000000000007</v>
      </c>
      <c r="AN254" s="42">
        <v>5</v>
      </c>
      <c r="AO254" s="3" t="s">
        <v>1614</v>
      </c>
      <c r="AP254" s="44"/>
      <c r="AQ254" s="44"/>
      <c r="AR254" s="49" t="s">
        <v>1625</v>
      </c>
      <c r="AS254" s="3"/>
      <c r="AT254" s="3"/>
      <c r="AU254" s="3"/>
      <c r="AV254" s="3"/>
      <c r="AW254" s="3"/>
      <c r="AX254" s="3" t="str">
        <f t="shared" si="60"/>
        <v/>
      </c>
      <c r="AY254" s="143" t="str">
        <f t="shared" si="61"/>
        <v/>
      </c>
      <c r="AZ254" s="3" t="str">
        <f t="shared" si="62"/>
        <v/>
      </c>
      <c r="BA254" s="3" t="str">
        <f t="shared" si="63"/>
        <v/>
      </c>
      <c r="BB254" s="3" t="str">
        <f t="shared" si="59"/>
        <v>x</v>
      </c>
      <c r="BC254" s="3"/>
      <c r="BD254" s="3"/>
      <c r="BE254" s="182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205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50"/>
      <c r="CQ254" s="98">
        <f>IF(U254="","1",IF(U254="x","0",VLOOKUP(U254,'Risico-matrix'!$K$4:$M$107,3,)))</f>
        <v>15</v>
      </c>
      <c r="CR254" s="98" t="str">
        <f>IF(V254="","1",IF(V254="x","0",VLOOKUP(V254,'Risico-matrix'!$K$4:$M$107,3,)))</f>
        <v>1</v>
      </c>
      <c r="CS254" s="98" t="str">
        <f>IF(W254="","1",IF(W254="x","0",VLOOKUP(W254,'Risico-matrix'!$K$4:$M$107,3,)))</f>
        <v>1</v>
      </c>
      <c r="CT254" s="98" t="str">
        <f>IF(X254="","1",IF(X254="x","0",VLOOKUP(X254,'Risico-matrix'!$K$4:$M$107,3,)))</f>
        <v>1</v>
      </c>
      <c r="CU254" s="98" t="str">
        <f>IF(Y254="","1",IF(Y254="x","0",VLOOKUP(Y254,'Risico-matrix'!$K$4:$M$107,3,)))</f>
        <v>1</v>
      </c>
      <c r="CV254" s="98" t="str">
        <f>IF(Z254="","1",IF(Z254="x","0",VLOOKUP(Z254,'Risico-matrix'!$K$4:$M$107,3,)))</f>
        <v>1</v>
      </c>
      <c r="CW254" s="98" t="str">
        <f>IF(AA254="","1",IF(AA254="x","0",VLOOKUP(AA254,'Risico-matrix'!$K$4:$M$107,3,)))</f>
        <v>1</v>
      </c>
      <c r="CX254" s="98" t="str">
        <f>IF(AB254="","1",IF(AB254="x","0",VLOOKUP(AB254,'Risico-matrix'!$K$4:$M$107,3,)))</f>
        <v>1</v>
      </c>
      <c r="CY254" s="98" t="str">
        <f>IF(AC254="","1",IF(AC254="x","0",VLOOKUP(AC254,'Risico-matrix'!$K$4:$M$107,3,)))</f>
        <v>1</v>
      </c>
      <c r="CZ254" s="98" t="str">
        <f>IF(AD254="","1",IF(AD254="x","0",VLOOKUP(AD254,'Risico-matrix'!$K$4:$M$107,3,)))</f>
        <v>1</v>
      </c>
      <c r="DA254" s="1">
        <f t="shared" si="56"/>
        <v>24</v>
      </c>
    </row>
    <row r="255" spans="1:105" hidden="1" x14ac:dyDescent="0.25">
      <c r="A255" s="46" t="s">
        <v>850</v>
      </c>
      <c r="B255" s="47" t="s">
        <v>889</v>
      </c>
      <c r="C255" s="47">
        <v>41520</v>
      </c>
      <c r="D255" s="3" t="s">
        <v>890</v>
      </c>
      <c r="E255" s="3"/>
      <c r="F255" s="3"/>
      <c r="G255" s="3"/>
      <c r="H255" s="3"/>
      <c r="I255" s="3"/>
      <c r="J255" s="3" t="s">
        <v>862</v>
      </c>
      <c r="K255" s="3"/>
      <c r="L255" s="3"/>
      <c r="M255" s="3"/>
      <c r="N255" s="3"/>
      <c r="O255" s="3" t="s">
        <v>88</v>
      </c>
      <c r="P255" s="3" t="s">
        <v>93</v>
      </c>
      <c r="Q255" s="3">
        <v>1.06</v>
      </c>
      <c r="R255" s="3">
        <v>13.5</v>
      </c>
      <c r="S255" s="48"/>
      <c r="T255" s="3" t="s">
        <v>891</v>
      </c>
      <c r="U255" s="3" t="s">
        <v>196</v>
      </c>
      <c r="V255" s="3" t="s">
        <v>1449</v>
      </c>
      <c r="W255" s="3" t="s">
        <v>1449</v>
      </c>
      <c r="X255" s="3" t="s">
        <v>1449</v>
      </c>
      <c r="Y255" s="3" t="s">
        <v>1449</v>
      </c>
      <c r="Z255" s="3" t="s">
        <v>1449</v>
      </c>
      <c r="AA255" s="3" t="s">
        <v>1449</v>
      </c>
      <c r="AB255" s="3" t="s">
        <v>1449</v>
      </c>
      <c r="AC255" s="3" t="s">
        <v>1449</v>
      </c>
      <c r="AD255" s="3" t="s">
        <v>1449</v>
      </c>
      <c r="AE255" s="3"/>
      <c r="AF255" s="49" t="s">
        <v>1460</v>
      </c>
      <c r="AG255" s="3">
        <f t="shared" si="57"/>
        <v>24</v>
      </c>
      <c r="AH255" s="3"/>
      <c r="AI255" s="3"/>
      <c r="AJ255" s="3">
        <f t="shared" si="58"/>
        <v>0</v>
      </c>
      <c r="AK255" s="136"/>
      <c r="AL255" s="3" t="s">
        <v>95</v>
      </c>
      <c r="AM255" s="59"/>
      <c r="AN255" s="42">
        <v>5</v>
      </c>
      <c r="AO255" s="3" t="s">
        <v>1625</v>
      </c>
      <c r="AP255" s="44"/>
      <c r="AQ255" s="44"/>
      <c r="AR255" s="49" t="s">
        <v>1625</v>
      </c>
      <c r="AS255" s="3"/>
      <c r="AT255" s="3"/>
      <c r="AU255" s="3"/>
      <c r="AV255" s="3"/>
      <c r="AW255" s="3"/>
      <c r="AX255" s="3" t="str">
        <f t="shared" si="60"/>
        <v/>
      </c>
      <c r="AY255" s="143" t="str">
        <f t="shared" si="61"/>
        <v/>
      </c>
      <c r="AZ255" s="3" t="str">
        <f t="shared" si="62"/>
        <v/>
      </c>
      <c r="BA255" s="3" t="str">
        <f t="shared" si="63"/>
        <v/>
      </c>
      <c r="BB255" s="3" t="str">
        <f t="shared" si="59"/>
        <v>x</v>
      </c>
      <c r="BC255" s="3"/>
      <c r="BD255" s="3"/>
      <c r="BE255" s="182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205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50"/>
      <c r="CQ255" s="98">
        <f>IF(U255="","1",IF(U255="x","0",VLOOKUP(U255,'Risico-matrix'!$K$4:$M$107,3,)))</f>
        <v>15</v>
      </c>
      <c r="CR255" s="98" t="str">
        <f>IF(V255="","1",IF(V255="x","0",VLOOKUP(V255,'Risico-matrix'!$K$4:$M$107,3,)))</f>
        <v>1</v>
      </c>
      <c r="CS255" s="98" t="str">
        <f>IF(W255="","1",IF(W255="x","0",VLOOKUP(W255,'Risico-matrix'!$K$4:$M$107,3,)))</f>
        <v>1</v>
      </c>
      <c r="CT255" s="98" t="str">
        <f>IF(X255="","1",IF(X255="x","0",VLOOKUP(X255,'Risico-matrix'!$K$4:$M$107,3,)))</f>
        <v>1</v>
      </c>
      <c r="CU255" s="98" t="str">
        <f>IF(Y255="","1",IF(Y255="x","0",VLOOKUP(Y255,'Risico-matrix'!$K$4:$M$107,3,)))</f>
        <v>1</v>
      </c>
      <c r="CV255" s="98" t="str">
        <f>IF(Z255="","1",IF(Z255="x","0",VLOOKUP(Z255,'Risico-matrix'!$K$4:$M$107,3,)))</f>
        <v>1</v>
      </c>
      <c r="CW255" s="98" t="str">
        <f>IF(AA255="","1",IF(AA255="x","0",VLOOKUP(AA255,'Risico-matrix'!$K$4:$M$107,3,)))</f>
        <v>1</v>
      </c>
      <c r="CX255" s="98" t="str">
        <f>IF(AB255="","1",IF(AB255="x","0",VLOOKUP(AB255,'Risico-matrix'!$K$4:$M$107,3,)))</f>
        <v>1</v>
      </c>
      <c r="CY255" s="98" t="str">
        <f>IF(AC255="","1",IF(AC255="x","0",VLOOKUP(AC255,'Risico-matrix'!$K$4:$M$107,3,)))</f>
        <v>1</v>
      </c>
      <c r="CZ255" s="98" t="str">
        <f>IF(AD255="","1",IF(AD255="x","0",VLOOKUP(AD255,'Risico-matrix'!$K$4:$M$107,3,)))</f>
        <v>1</v>
      </c>
      <c r="DA255" s="1">
        <f t="shared" si="56"/>
        <v>24</v>
      </c>
    </row>
    <row r="256" spans="1:105" hidden="1" x14ac:dyDescent="0.25">
      <c r="A256" s="46" t="s">
        <v>851</v>
      </c>
      <c r="B256" s="47"/>
      <c r="C256" s="47">
        <v>41520</v>
      </c>
      <c r="D256" s="3" t="s">
        <v>849</v>
      </c>
      <c r="E256" s="3"/>
      <c r="F256" s="3"/>
      <c r="G256" s="3"/>
      <c r="H256" s="3"/>
      <c r="I256" s="3"/>
      <c r="J256" s="3" t="s">
        <v>624</v>
      </c>
      <c r="K256" s="3"/>
      <c r="L256" s="3"/>
      <c r="M256" s="3"/>
      <c r="N256" s="3"/>
      <c r="O256" s="3" t="s">
        <v>88</v>
      </c>
      <c r="P256" s="3" t="s">
        <v>93</v>
      </c>
      <c r="Q256" s="3">
        <v>1.06</v>
      </c>
      <c r="R256" s="3"/>
      <c r="S256" s="3"/>
      <c r="T256" s="48">
        <v>100</v>
      </c>
      <c r="U256" s="52" t="s">
        <v>196</v>
      </c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148" t="s">
        <v>1643</v>
      </c>
      <c r="AG256" s="3">
        <v>24</v>
      </c>
      <c r="AH256" s="3">
        <v>0.5</v>
      </c>
      <c r="AI256" s="3">
        <v>3</v>
      </c>
      <c r="AJ256" s="3">
        <f t="shared" si="58"/>
        <v>36</v>
      </c>
      <c r="AK256" s="136"/>
      <c r="AL256" s="3" t="s">
        <v>95</v>
      </c>
      <c r="AM256" s="59">
        <f>Q256*AN256</f>
        <v>5.3000000000000007</v>
      </c>
      <c r="AN256" s="42">
        <v>5</v>
      </c>
      <c r="AO256" s="3" t="s">
        <v>1644</v>
      </c>
      <c r="AP256" s="42"/>
      <c r="AQ256" s="42"/>
      <c r="AR256" s="49" t="s">
        <v>856</v>
      </c>
      <c r="AS256" s="3"/>
      <c r="AT256" s="3"/>
      <c r="AU256" s="3"/>
      <c r="AV256" s="3"/>
      <c r="AW256" s="3"/>
      <c r="AX256" s="3" t="str">
        <f t="shared" si="60"/>
        <v/>
      </c>
      <c r="AY256" s="143" t="str">
        <f t="shared" si="61"/>
        <v/>
      </c>
      <c r="AZ256" s="3" t="str">
        <f t="shared" si="62"/>
        <v/>
      </c>
      <c r="BA256" s="3" t="str">
        <f t="shared" si="63"/>
        <v/>
      </c>
      <c r="BB256" s="3" t="str">
        <f t="shared" si="59"/>
        <v>x</v>
      </c>
      <c r="BC256" s="3"/>
      <c r="BD256" s="3"/>
      <c r="BE256" s="182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205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50"/>
      <c r="CQ256" s="98">
        <f>IF(U256="","1",IF(U256="x","0",VLOOKUP(U256,'Risico-matrix'!$K$4:$M$107,3,)))</f>
        <v>15</v>
      </c>
      <c r="CR256" s="98" t="str">
        <f>IF(V256="","1",IF(V256="x","0",VLOOKUP(V256,'Risico-matrix'!$K$4:$M$107,3,)))</f>
        <v>1</v>
      </c>
      <c r="CS256" s="98" t="str">
        <f>IF(W256="","1",IF(W256="x","0",VLOOKUP(W256,'Risico-matrix'!$K$4:$M$107,3,)))</f>
        <v>1</v>
      </c>
      <c r="CT256" s="98" t="str">
        <f>IF(X256="","1",IF(X256="x","0",VLOOKUP(X256,'Risico-matrix'!$K$4:$M$107,3,)))</f>
        <v>1</v>
      </c>
      <c r="CU256" s="98" t="str">
        <f>IF(Y256="","1",IF(Y256="x","0",VLOOKUP(Y256,'Risico-matrix'!$K$4:$M$107,3,)))</f>
        <v>1</v>
      </c>
      <c r="CV256" s="98" t="str">
        <f>IF(Z256="","1",IF(Z256="x","0",VLOOKUP(Z256,'Risico-matrix'!$K$4:$M$107,3,)))</f>
        <v>1</v>
      </c>
      <c r="CW256" s="98" t="str">
        <f>IF(AA256="","1",IF(AA256="x","0",VLOOKUP(AA256,'Risico-matrix'!$K$4:$M$107,3,)))</f>
        <v>1</v>
      </c>
      <c r="CX256" s="98" t="str">
        <f>IF(AB256="","1",IF(AB256="x","0",VLOOKUP(AB256,'Risico-matrix'!$K$4:$M$107,3,)))</f>
        <v>1</v>
      </c>
      <c r="CY256" s="98" t="str">
        <f>IF(AC256="","1",IF(AC256="x","0",VLOOKUP(AC256,'Risico-matrix'!$K$4:$M$107,3,)))</f>
        <v>1</v>
      </c>
      <c r="CZ256" s="98" t="str">
        <f>IF(AD256="","1",IF(AD256="x","0",VLOOKUP(AD256,'Risico-matrix'!$K$4:$M$107,3,)))</f>
        <v>1</v>
      </c>
      <c r="DA256" s="1">
        <f t="shared" si="56"/>
        <v>24</v>
      </c>
    </row>
    <row r="257" spans="1:105" hidden="1" x14ac:dyDescent="0.25">
      <c r="A257" s="46" t="s">
        <v>852</v>
      </c>
      <c r="B257" s="47" t="s">
        <v>892</v>
      </c>
      <c r="C257" s="47">
        <v>41955</v>
      </c>
      <c r="D257" s="3" t="s">
        <v>890</v>
      </c>
      <c r="E257" s="3" t="s">
        <v>862</v>
      </c>
      <c r="F257" s="3"/>
      <c r="G257" s="3"/>
      <c r="H257" s="3"/>
      <c r="I257" s="3"/>
      <c r="J257" s="3"/>
      <c r="K257" s="3"/>
      <c r="L257" s="3"/>
      <c r="M257" s="3"/>
      <c r="N257" s="3"/>
      <c r="O257" s="3" t="s">
        <v>875</v>
      </c>
      <c r="P257" s="3" t="s">
        <v>93</v>
      </c>
      <c r="Q257" s="3">
        <v>1.03</v>
      </c>
      <c r="R257" s="3">
        <v>8.6</v>
      </c>
      <c r="S257" s="3"/>
      <c r="T257" s="48" t="s">
        <v>876</v>
      </c>
      <c r="U257" s="3" t="s">
        <v>1449</v>
      </c>
      <c r="V257" s="3" t="s">
        <v>1449</v>
      </c>
      <c r="W257" s="3" t="s">
        <v>1449</v>
      </c>
      <c r="X257" s="3" t="s">
        <v>1449</v>
      </c>
      <c r="Y257" s="3" t="s">
        <v>1449</v>
      </c>
      <c r="Z257" s="3" t="s">
        <v>1449</v>
      </c>
      <c r="AA257" s="3" t="s">
        <v>1449</v>
      </c>
      <c r="AB257" s="3" t="s">
        <v>1449</v>
      </c>
      <c r="AC257" s="3" t="s">
        <v>1449</v>
      </c>
      <c r="AD257" s="3" t="s">
        <v>1449</v>
      </c>
      <c r="AE257" s="3"/>
      <c r="AF257" s="53"/>
      <c r="AG257" s="3">
        <f>DA257</f>
        <v>10</v>
      </c>
      <c r="AH257" s="3"/>
      <c r="AI257" s="3"/>
      <c r="AJ257" s="3">
        <f t="shared" si="58"/>
        <v>0</v>
      </c>
      <c r="AK257" s="136"/>
      <c r="AL257" s="3" t="s">
        <v>95</v>
      </c>
      <c r="AM257" s="59">
        <f>Q257*AN257</f>
        <v>5.15</v>
      </c>
      <c r="AN257" s="42">
        <v>5</v>
      </c>
      <c r="AO257" s="3" t="s">
        <v>1614</v>
      </c>
      <c r="AP257" s="44"/>
      <c r="AQ257" s="44"/>
      <c r="AR257" s="49" t="s">
        <v>1625</v>
      </c>
      <c r="AS257" s="3"/>
      <c r="AT257" s="3"/>
      <c r="AU257" s="3"/>
      <c r="AV257" s="3"/>
      <c r="AW257" s="3"/>
      <c r="AX257" s="3" t="str">
        <f t="shared" si="60"/>
        <v/>
      </c>
      <c r="AY257" s="143" t="str">
        <f t="shared" si="61"/>
        <v/>
      </c>
      <c r="AZ257" s="3" t="str">
        <f t="shared" si="62"/>
        <v/>
      </c>
      <c r="BA257" s="3" t="str">
        <f t="shared" si="63"/>
        <v/>
      </c>
      <c r="BB257" s="3" t="str">
        <f t="shared" si="59"/>
        <v/>
      </c>
      <c r="BC257" s="3"/>
      <c r="BD257" s="3"/>
      <c r="BE257" s="182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205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50"/>
      <c r="CQ257" s="98" t="str">
        <f>IF(U257="","1",IF(U257="x","0",VLOOKUP(U257,'Risico-matrix'!$K$4:$M$107,3,)))</f>
        <v>1</v>
      </c>
      <c r="CR257" s="98" t="str">
        <f>IF(V257="","1",IF(V257="x","0",VLOOKUP(V257,'Risico-matrix'!$K$4:$M$107,3,)))</f>
        <v>1</v>
      </c>
      <c r="CS257" s="98" t="str">
        <f>IF(W257="","1",IF(W257="x","0",VLOOKUP(W257,'Risico-matrix'!$K$4:$M$107,3,)))</f>
        <v>1</v>
      </c>
      <c r="CT257" s="98" t="str">
        <f>IF(X257="","1",IF(X257="x","0",VLOOKUP(X257,'Risico-matrix'!$K$4:$M$107,3,)))</f>
        <v>1</v>
      </c>
      <c r="CU257" s="98" t="str">
        <f>IF(Y257="","1",IF(Y257="x","0",VLOOKUP(Y257,'Risico-matrix'!$K$4:$M$107,3,)))</f>
        <v>1</v>
      </c>
      <c r="CV257" s="98" t="str">
        <f>IF(Z257="","1",IF(Z257="x","0",VLOOKUP(Z257,'Risico-matrix'!$K$4:$M$107,3,)))</f>
        <v>1</v>
      </c>
      <c r="CW257" s="98" t="str">
        <f>IF(AA257="","1",IF(AA257="x","0",VLOOKUP(AA257,'Risico-matrix'!$K$4:$M$107,3,)))</f>
        <v>1</v>
      </c>
      <c r="CX257" s="98" t="str">
        <f>IF(AB257="","1",IF(AB257="x","0",VLOOKUP(AB257,'Risico-matrix'!$K$4:$M$107,3,)))</f>
        <v>1</v>
      </c>
      <c r="CY257" s="98" t="str">
        <f>IF(AC257="","1",IF(AC257="x","0",VLOOKUP(AC257,'Risico-matrix'!$K$4:$M$107,3,)))</f>
        <v>1</v>
      </c>
      <c r="CZ257" s="98" t="str">
        <f>IF(AD257="","1",IF(AD257="x","0",VLOOKUP(AD257,'Risico-matrix'!$K$4:$M$107,3,)))</f>
        <v>1</v>
      </c>
      <c r="DA257" s="1">
        <f t="shared" si="56"/>
        <v>10</v>
      </c>
    </row>
    <row r="258" spans="1:105" hidden="1" x14ac:dyDescent="0.25">
      <c r="A258" s="46" t="s">
        <v>852</v>
      </c>
      <c r="B258" s="47" t="s">
        <v>892</v>
      </c>
      <c r="C258" s="47">
        <v>41955</v>
      </c>
      <c r="D258" s="3" t="s">
        <v>890</v>
      </c>
      <c r="E258" s="3" t="s">
        <v>862</v>
      </c>
      <c r="F258" s="3"/>
      <c r="G258" s="3"/>
      <c r="H258" s="3"/>
      <c r="I258" s="3"/>
      <c r="J258" s="3"/>
      <c r="K258" s="3"/>
      <c r="L258" s="3"/>
      <c r="M258" s="3"/>
      <c r="N258" s="3"/>
      <c r="O258" s="3" t="s">
        <v>875</v>
      </c>
      <c r="P258" s="3" t="s">
        <v>93</v>
      </c>
      <c r="Q258" s="3">
        <v>1.03</v>
      </c>
      <c r="R258" s="3">
        <v>8.6</v>
      </c>
      <c r="S258" s="48"/>
      <c r="T258" s="3" t="s">
        <v>876</v>
      </c>
      <c r="U258" s="3" t="s">
        <v>1449</v>
      </c>
      <c r="V258" s="3" t="s">
        <v>1449</v>
      </c>
      <c r="W258" s="3" t="s">
        <v>1449</v>
      </c>
      <c r="X258" s="3" t="s">
        <v>1449</v>
      </c>
      <c r="Y258" s="3" t="s">
        <v>1449</v>
      </c>
      <c r="Z258" s="3" t="s">
        <v>1449</v>
      </c>
      <c r="AA258" s="3" t="s">
        <v>1449</v>
      </c>
      <c r="AB258" s="3" t="s">
        <v>1449</v>
      </c>
      <c r="AC258" s="3" t="s">
        <v>1449</v>
      </c>
      <c r="AD258" s="3" t="s">
        <v>1449</v>
      </c>
      <c r="AE258" s="3"/>
      <c r="AF258" s="49"/>
      <c r="AG258" s="3">
        <f>DA258</f>
        <v>10</v>
      </c>
      <c r="AH258" s="3"/>
      <c r="AI258" s="3"/>
      <c r="AJ258" s="3">
        <f t="shared" si="58"/>
        <v>0</v>
      </c>
      <c r="AK258" s="136"/>
      <c r="AL258" s="3" t="s">
        <v>95</v>
      </c>
      <c r="AM258" s="59"/>
      <c r="AN258" s="42">
        <v>5</v>
      </c>
      <c r="AO258" s="3" t="s">
        <v>1625</v>
      </c>
      <c r="AP258" s="44"/>
      <c r="AQ258" s="44"/>
      <c r="AR258" s="49" t="s">
        <v>1625</v>
      </c>
      <c r="AS258" s="3"/>
      <c r="AT258" s="3"/>
      <c r="AU258" s="3"/>
      <c r="AV258" s="3"/>
      <c r="AW258" s="3"/>
      <c r="AX258" s="3" t="str">
        <f t="shared" si="60"/>
        <v/>
      </c>
      <c r="AY258" s="143" t="str">
        <f t="shared" si="61"/>
        <v/>
      </c>
      <c r="AZ258" s="3" t="str">
        <f t="shared" si="62"/>
        <v/>
      </c>
      <c r="BA258" s="3" t="str">
        <f t="shared" si="63"/>
        <v/>
      </c>
      <c r="BB258" s="3" t="str">
        <f t="shared" si="59"/>
        <v/>
      </c>
      <c r="BC258" s="3"/>
      <c r="BD258" s="3"/>
      <c r="BE258" s="182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205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50"/>
      <c r="CQ258" s="98" t="str">
        <f>IF(U258="","1",IF(U258="x","0",VLOOKUP(U258,'Risico-matrix'!$K$4:$M$107,3,)))</f>
        <v>1</v>
      </c>
      <c r="CR258" s="98" t="str">
        <f>IF(V258="","1",IF(V258="x","0",VLOOKUP(V258,'Risico-matrix'!$K$4:$M$107,3,)))</f>
        <v>1</v>
      </c>
      <c r="CS258" s="98" t="str">
        <f>IF(W258="","1",IF(W258="x","0",VLOOKUP(W258,'Risico-matrix'!$K$4:$M$107,3,)))</f>
        <v>1</v>
      </c>
      <c r="CT258" s="98" t="str">
        <f>IF(X258="","1",IF(X258="x","0",VLOOKUP(X258,'Risico-matrix'!$K$4:$M$107,3,)))</f>
        <v>1</v>
      </c>
      <c r="CU258" s="98" t="str">
        <f>IF(Y258="","1",IF(Y258="x","0",VLOOKUP(Y258,'Risico-matrix'!$K$4:$M$107,3,)))</f>
        <v>1</v>
      </c>
      <c r="CV258" s="98" t="str">
        <f>IF(Z258="","1",IF(Z258="x","0",VLOOKUP(Z258,'Risico-matrix'!$K$4:$M$107,3,)))</f>
        <v>1</v>
      </c>
      <c r="CW258" s="98" t="str">
        <f>IF(AA258="","1",IF(AA258="x","0",VLOOKUP(AA258,'Risico-matrix'!$K$4:$M$107,3,)))</f>
        <v>1</v>
      </c>
      <c r="CX258" s="98" t="str">
        <f>IF(AB258="","1",IF(AB258="x","0",VLOOKUP(AB258,'Risico-matrix'!$K$4:$M$107,3,)))</f>
        <v>1</v>
      </c>
      <c r="CY258" s="98" t="str">
        <f>IF(AC258="","1",IF(AC258="x","0",VLOOKUP(AC258,'Risico-matrix'!$K$4:$M$107,3,)))</f>
        <v>1</v>
      </c>
      <c r="CZ258" s="98" t="str">
        <f>IF(AD258="","1",IF(AD258="x","0",VLOOKUP(AD258,'Risico-matrix'!$K$4:$M$107,3,)))</f>
        <v>1</v>
      </c>
      <c r="DA258" s="1">
        <f t="shared" si="56"/>
        <v>10</v>
      </c>
    </row>
    <row r="259" spans="1:105" hidden="1" x14ac:dyDescent="0.25">
      <c r="A259" s="46" t="s">
        <v>853</v>
      </c>
      <c r="B259" s="47"/>
      <c r="C259" s="47">
        <v>41520</v>
      </c>
      <c r="D259" s="3" t="s">
        <v>849</v>
      </c>
      <c r="E259" s="3"/>
      <c r="F259" s="3"/>
      <c r="G259" s="3"/>
      <c r="H259" s="3"/>
      <c r="I259" s="3"/>
      <c r="J259" s="3" t="s">
        <v>624</v>
      </c>
      <c r="K259" s="3"/>
      <c r="L259" s="3" t="s">
        <v>624</v>
      </c>
      <c r="M259" s="3"/>
      <c r="N259" s="3"/>
      <c r="O259" s="3" t="s">
        <v>88</v>
      </c>
      <c r="P259" s="3" t="s">
        <v>93</v>
      </c>
      <c r="Q259" s="3">
        <v>1.03</v>
      </c>
      <c r="R259" s="3"/>
      <c r="S259" s="48"/>
      <c r="T259" s="48"/>
      <c r="U259" s="52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51"/>
      <c r="AG259" s="3">
        <v>10</v>
      </c>
      <c r="AH259" s="3">
        <v>0.5</v>
      </c>
      <c r="AI259" s="3">
        <v>0.5</v>
      </c>
      <c r="AJ259" s="3">
        <f t="shared" si="58"/>
        <v>2.5</v>
      </c>
      <c r="AK259" s="136"/>
      <c r="AL259" s="3" t="s">
        <v>95</v>
      </c>
      <c r="AM259" s="59">
        <f>Q259*AN259</f>
        <v>5.15</v>
      </c>
      <c r="AN259" s="42">
        <v>5</v>
      </c>
      <c r="AO259" s="3" t="s">
        <v>1644</v>
      </c>
      <c r="AP259" s="42"/>
      <c r="AQ259" s="44"/>
      <c r="AR259" s="49" t="s">
        <v>855</v>
      </c>
      <c r="AS259" s="3"/>
      <c r="AT259" s="3"/>
      <c r="AU259" s="3"/>
      <c r="AV259" s="3"/>
      <c r="AW259" s="3"/>
      <c r="AX259" s="3" t="str">
        <f t="shared" si="60"/>
        <v>x</v>
      </c>
      <c r="AY259" s="143" t="str">
        <f t="shared" si="61"/>
        <v>x</v>
      </c>
      <c r="AZ259" s="3" t="str">
        <f t="shared" si="62"/>
        <v>x</v>
      </c>
      <c r="BA259" s="3" t="str">
        <f t="shared" si="63"/>
        <v>x</v>
      </c>
      <c r="BB259" s="3" t="str">
        <f t="shared" si="59"/>
        <v>x</v>
      </c>
      <c r="BC259" s="3"/>
      <c r="BD259" s="3"/>
      <c r="BE259" s="182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205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50"/>
      <c r="CQ259" s="98" t="str">
        <f>IF(U259="","1",IF(U259="x","0",VLOOKUP(U259,'Risico-matrix'!$K$4:$M$107,3,)))</f>
        <v>1</v>
      </c>
      <c r="CR259" s="98" t="str">
        <f>IF(V259="","1",IF(V259="x","0",VLOOKUP(V259,'Risico-matrix'!$K$4:$M$107,3,)))</f>
        <v>1</v>
      </c>
      <c r="CS259" s="98" t="str">
        <f>IF(W259="","1",IF(W259="x","0",VLOOKUP(W259,'Risico-matrix'!$K$4:$M$107,3,)))</f>
        <v>1</v>
      </c>
      <c r="CT259" s="98" t="str">
        <f>IF(X259="","1",IF(X259="x","0",VLOOKUP(X259,'Risico-matrix'!$K$4:$M$107,3,)))</f>
        <v>1</v>
      </c>
      <c r="CU259" s="98" t="str">
        <f>IF(Y259="","1",IF(Y259="x","0",VLOOKUP(Y259,'Risico-matrix'!$K$4:$M$107,3,)))</f>
        <v>1</v>
      </c>
      <c r="CV259" s="98" t="str">
        <f>IF(Z259="","1",IF(Z259="x","0",VLOOKUP(Z259,'Risico-matrix'!$K$4:$M$107,3,)))</f>
        <v>1</v>
      </c>
      <c r="CW259" s="98" t="str">
        <f>IF(AA259="","1",IF(AA259="x","0",VLOOKUP(AA259,'Risico-matrix'!$K$4:$M$107,3,)))</f>
        <v>1</v>
      </c>
      <c r="CX259" s="98" t="str">
        <f>IF(AB259="","1",IF(AB259="x","0",VLOOKUP(AB259,'Risico-matrix'!$K$4:$M$107,3,)))</f>
        <v>1</v>
      </c>
      <c r="CY259" s="98" t="str">
        <f>IF(AC259="","1",IF(AC259="x","0",VLOOKUP(AC259,'Risico-matrix'!$K$4:$M$107,3,)))</f>
        <v>1</v>
      </c>
      <c r="CZ259" s="98" t="str">
        <f>IF(AD259="","1",IF(AD259="x","0",VLOOKUP(AD259,'Risico-matrix'!$K$4:$M$107,3,)))</f>
        <v>1</v>
      </c>
      <c r="DA259" s="1">
        <f t="shared" si="56"/>
        <v>10</v>
      </c>
    </row>
    <row r="260" spans="1:105" hidden="1" x14ac:dyDescent="0.25">
      <c r="A260" s="46" t="s">
        <v>854</v>
      </c>
      <c r="B260" s="47" t="s">
        <v>893</v>
      </c>
      <c r="C260" s="47">
        <v>41520</v>
      </c>
      <c r="D260" s="3" t="s">
        <v>890</v>
      </c>
      <c r="E260" s="3"/>
      <c r="F260" s="3"/>
      <c r="G260" s="3"/>
      <c r="H260" s="3"/>
      <c r="I260" s="3"/>
      <c r="J260" s="3" t="s">
        <v>862</v>
      </c>
      <c r="K260" s="3"/>
      <c r="L260" s="3" t="s">
        <v>862</v>
      </c>
      <c r="M260" s="3"/>
      <c r="N260" s="3"/>
      <c r="O260" s="3" t="s">
        <v>88</v>
      </c>
      <c r="P260" s="3" t="s">
        <v>93</v>
      </c>
      <c r="Q260" s="3">
        <v>1.1200000000000001</v>
      </c>
      <c r="R260" s="3">
        <v>1</v>
      </c>
      <c r="S260" s="3"/>
      <c r="T260" s="3" t="s">
        <v>891</v>
      </c>
      <c r="U260" s="3" t="s">
        <v>196</v>
      </c>
      <c r="V260" s="3" t="s">
        <v>205</v>
      </c>
      <c r="W260" s="3" t="s">
        <v>1449</v>
      </c>
      <c r="X260" s="3" t="s">
        <v>1449</v>
      </c>
      <c r="Y260" s="3" t="s">
        <v>1449</v>
      </c>
      <c r="Z260" s="3" t="s">
        <v>1449</v>
      </c>
      <c r="AA260" s="3" t="s">
        <v>1449</v>
      </c>
      <c r="AB260" s="3" t="s">
        <v>1449</v>
      </c>
      <c r="AC260" s="3" t="s">
        <v>1449</v>
      </c>
      <c r="AD260" s="3" t="s">
        <v>1449</v>
      </c>
      <c r="AE260" s="3"/>
      <c r="AF260" s="51" t="s">
        <v>1460</v>
      </c>
      <c r="AG260" s="3">
        <f>DA260</f>
        <v>26</v>
      </c>
      <c r="AH260" s="3"/>
      <c r="AI260" s="3"/>
      <c r="AJ260" s="3">
        <f t="shared" si="58"/>
        <v>0</v>
      </c>
      <c r="AK260" s="136"/>
      <c r="AL260" s="3" t="s">
        <v>95</v>
      </c>
      <c r="AM260" s="59">
        <f>Q260*AN260</f>
        <v>3.1360000000000001</v>
      </c>
      <c r="AN260" s="42">
        <v>2.8</v>
      </c>
      <c r="AO260" s="3" t="s">
        <v>1614</v>
      </c>
      <c r="AP260" s="44"/>
      <c r="AQ260" s="44"/>
      <c r="AR260" s="49" t="s">
        <v>1625</v>
      </c>
      <c r="AS260" s="3"/>
      <c r="AT260" s="3"/>
      <c r="AU260" s="3"/>
      <c r="AV260" s="3"/>
      <c r="AW260" s="3"/>
      <c r="AX260" s="3" t="str">
        <f t="shared" si="60"/>
        <v>x</v>
      </c>
      <c r="AY260" s="143" t="str">
        <f t="shared" si="61"/>
        <v>x</v>
      </c>
      <c r="AZ260" s="3" t="str">
        <f t="shared" si="62"/>
        <v>x</v>
      </c>
      <c r="BA260" s="3" t="str">
        <f t="shared" si="63"/>
        <v>x</v>
      </c>
      <c r="BB260" s="3" t="str">
        <f t="shared" si="59"/>
        <v>x</v>
      </c>
      <c r="BC260" s="3"/>
      <c r="BD260" s="3"/>
      <c r="BE260" s="182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205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50"/>
      <c r="CQ260" s="98">
        <f>IF(U260="","1",IF(U260="x","0",VLOOKUP(U260,'Risico-matrix'!$K$4:$M$107,3,)))</f>
        <v>15</v>
      </c>
      <c r="CR260" s="98">
        <f>IF(V260="","1",IF(V260="x","0",VLOOKUP(V260,'Risico-matrix'!$K$4:$M$107,3,)))</f>
        <v>3</v>
      </c>
      <c r="CS260" s="98" t="str">
        <f>IF(W260="","1",IF(W260="x","0",VLOOKUP(W260,'Risico-matrix'!$K$4:$M$107,3,)))</f>
        <v>1</v>
      </c>
      <c r="CT260" s="98" t="str">
        <f>IF(X260="","1",IF(X260="x","0",VLOOKUP(X260,'Risico-matrix'!$K$4:$M$107,3,)))</f>
        <v>1</v>
      </c>
      <c r="CU260" s="98" t="str">
        <f>IF(Y260="","1",IF(Y260="x","0",VLOOKUP(Y260,'Risico-matrix'!$K$4:$M$107,3,)))</f>
        <v>1</v>
      </c>
      <c r="CV260" s="98" t="str">
        <f>IF(Z260="","1",IF(Z260="x","0",VLOOKUP(Z260,'Risico-matrix'!$K$4:$M$107,3,)))</f>
        <v>1</v>
      </c>
      <c r="CW260" s="98" t="str">
        <f>IF(AA260="","1",IF(AA260="x","0",VLOOKUP(AA260,'Risico-matrix'!$K$4:$M$107,3,)))</f>
        <v>1</v>
      </c>
      <c r="CX260" s="98" t="str">
        <f>IF(AB260="","1",IF(AB260="x","0",VLOOKUP(AB260,'Risico-matrix'!$K$4:$M$107,3,)))</f>
        <v>1</v>
      </c>
      <c r="CY260" s="98" t="str">
        <f>IF(AC260="","1",IF(AC260="x","0",VLOOKUP(AC260,'Risico-matrix'!$K$4:$M$107,3,)))</f>
        <v>1</v>
      </c>
      <c r="CZ260" s="98" t="str">
        <f>IF(AD260="","1",IF(AD260="x","0",VLOOKUP(AD260,'Risico-matrix'!$K$4:$M$107,3,)))</f>
        <v>1</v>
      </c>
      <c r="DA260" s="1">
        <f t="shared" si="56"/>
        <v>26</v>
      </c>
    </row>
    <row r="261" spans="1:105" hidden="1" x14ac:dyDescent="0.25">
      <c r="A261" s="46" t="s">
        <v>854</v>
      </c>
      <c r="B261" s="47" t="s">
        <v>893</v>
      </c>
      <c r="C261" s="47">
        <v>41520</v>
      </c>
      <c r="D261" s="3" t="s">
        <v>890</v>
      </c>
      <c r="E261" s="3"/>
      <c r="F261" s="3"/>
      <c r="G261" s="3"/>
      <c r="H261" s="3"/>
      <c r="I261" s="3"/>
      <c r="J261" s="3" t="s">
        <v>862</v>
      </c>
      <c r="K261" s="3"/>
      <c r="L261" s="3" t="s">
        <v>862</v>
      </c>
      <c r="M261" s="3"/>
      <c r="N261" s="3"/>
      <c r="O261" s="3" t="s">
        <v>88</v>
      </c>
      <c r="P261" s="3" t="s">
        <v>93</v>
      </c>
      <c r="Q261" s="3">
        <v>1.1200000000000001</v>
      </c>
      <c r="R261" s="3">
        <v>1</v>
      </c>
      <c r="S261" s="48"/>
      <c r="T261" s="3" t="s">
        <v>891</v>
      </c>
      <c r="U261" s="3" t="s">
        <v>196</v>
      </c>
      <c r="V261" s="3" t="s">
        <v>205</v>
      </c>
      <c r="W261" s="3" t="s">
        <v>1449</v>
      </c>
      <c r="X261" s="3" t="s">
        <v>1449</v>
      </c>
      <c r="Y261" s="3" t="s">
        <v>1449</v>
      </c>
      <c r="Z261" s="3" t="s">
        <v>1449</v>
      </c>
      <c r="AA261" s="3" t="s">
        <v>1449</v>
      </c>
      <c r="AB261" s="3" t="s">
        <v>1449</v>
      </c>
      <c r="AC261" s="3" t="s">
        <v>1449</v>
      </c>
      <c r="AD261" s="3" t="s">
        <v>1449</v>
      </c>
      <c r="AE261" s="3"/>
      <c r="AF261" s="49" t="s">
        <v>1460</v>
      </c>
      <c r="AG261" s="3">
        <f>DA261</f>
        <v>26</v>
      </c>
      <c r="AH261" s="3"/>
      <c r="AI261" s="3"/>
      <c r="AJ261" s="3">
        <f t="shared" si="58"/>
        <v>0</v>
      </c>
      <c r="AK261" s="136"/>
      <c r="AL261" s="3" t="s">
        <v>95</v>
      </c>
      <c r="AM261" s="59"/>
      <c r="AN261" s="42">
        <v>5</v>
      </c>
      <c r="AO261" s="3" t="s">
        <v>1625</v>
      </c>
      <c r="AP261" s="44"/>
      <c r="AQ261" s="44"/>
      <c r="AR261" s="49" t="s">
        <v>1625</v>
      </c>
      <c r="AS261" s="3"/>
      <c r="AT261" s="3"/>
      <c r="AU261" s="3"/>
      <c r="AV261" s="3"/>
      <c r="AW261" s="3"/>
      <c r="AX261" s="3" t="str">
        <f t="shared" si="60"/>
        <v>x</v>
      </c>
      <c r="AY261" s="143" t="str">
        <f t="shared" si="61"/>
        <v>x</v>
      </c>
      <c r="AZ261" s="3" t="str">
        <f t="shared" si="62"/>
        <v>x</v>
      </c>
      <c r="BA261" s="3" t="str">
        <f t="shared" si="63"/>
        <v>x</v>
      </c>
      <c r="BB261" s="3" t="str">
        <f t="shared" si="59"/>
        <v>x</v>
      </c>
      <c r="BC261" s="3"/>
      <c r="BD261" s="3"/>
      <c r="BE261" s="182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205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50"/>
      <c r="CQ261" s="98">
        <f>IF(U261="","1",IF(U261="x","0",VLOOKUP(U261,'Risico-matrix'!$K$4:$M$107,3,)))</f>
        <v>15</v>
      </c>
      <c r="CR261" s="98">
        <f>IF(V261="","1",IF(V261="x","0",VLOOKUP(V261,'Risico-matrix'!$K$4:$M$107,3,)))</f>
        <v>3</v>
      </c>
      <c r="CS261" s="98" t="str">
        <f>IF(W261="","1",IF(W261="x","0",VLOOKUP(W261,'Risico-matrix'!$K$4:$M$107,3,)))</f>
        <v>1</v>
      </c>
      <c r="CT261" s="98" t="str">
        <f>IF(X261="","1",IF(X261="x","0",VLOOKUP(X261,'Risico-matrix'!$K$4:$M$107,3,)))</f>
        <v>1</v>
      </c>
      <c r="CU261" s="98" t="str">
        <f>IF(Y261="","1",IF(Y261="x","0",VLOOKUP(Y261,'Risico-matrix'!$K$4:$M$107,3,)))</f>
        <v>1</v>
      </c>
      <c r="CV261" s="98" t="str">
        <f>IF(Z261="","1",IF(Z261="x","0",VLOOKUP(Z261,'Risico-matrix'!$K$4:$M$107,3,)))</f>
        <v>1</v>
      </c>
      <c r="CW261" s="98" t="str">
        <f>IF(AA261="","1",IF(AA261="x","0",VLOOKUP(AA261,'Risico-matrix'!$K$4:$M$107,3,)))</f>
        <v>1</v>
      </c>
      <c r="CX261" s="98" t="str">
        <f>IF(AB261="","1",IF(AB261="x","0",VLOOKUP(AB261,'Risico-matrix'!$K$4:$M$107,3,)))</f>
        <v>1</v>
      </c>
      <c r="CY261" s="98" t="str">
        <f>IF(AC261="","1",IF(AC261="x","0",VLOOKUP(AC261,'Risico-matrix'!$K$4:$M$107,3,)))</f>
        <v>1</v>
      </c>
      <c r="CZ261" s="98" t="str">
        <f>IF(AD261="","1",IF(AD261="x","0",VLOOKUP(AD261,'Risico-matrix'!$K$4:$M$107,3,)))</f>
        <v>1</v>
      </c>
      <c r="DA261" s="1">
        <f t="shared" si="56"/>
        <v>26</v>
      </c>
    </row>
    <row r="262" spans="1:105" hidden="1" x14ac:dyDescent="0.25">
      <c r="A262" s="46" t="s">
        <v>848</v>
      </c>
      <c r="B262" s="47"/>
      <c r="C262" s="47">
        <v>41520</v>
      </c>
      <c r="D262" s="3" t="s">
        <v>849</v>
      </c>
      <c r="E262" s="3"/>
      <c r="F262" s="3"/>
      <c r="G262" s="3"/>
      <c r="H262" s="3"/>
      <c r="I262" s="3"/>
      <c r="J262" s="3" t="s">
        <v>624</v>
      </c>
      <c r="K262" s="3"/>
      <c r="L262" s="3" t="s">
        <v>624</v>
      </c>
      <c r="M262" s="3"/>
      <c r="N262" s="3"/>
      <c r="O262" s="3" t="s">
        <v>88</v>
      </c>
      <c r="P262" s="3" t="s">
        <v>93</v>
      </c>
      <c r="Q262" s="3">
        <v>1.1200000000000001</v>
      </c>
      <c r="R262" s="3"/>
      <c r="S262" s="3"/>
      <c r="T262" s="48">
        <v>100</v>
      </c>
      <c r="U262" s="3" t="s">
        <v>196</v>
      </c>
      <c r="V262" s="3" t="s">
        <v>205</v>
      </c>
      <c r="W262" s="3"/>
      <c r="X262" s="3"/>
      <c r="Y262" s="3"/>
      <c r="Z262" s="3"/>
      <c r="AA262" s="3"/>
      <c r="AB262" s="3"/>
      <c r="AC262" s="3"/>
      <c r="AD262" s="3"/>
      <c r="AE262" s="52"/>
      <c r="AF262" s="148" t="s">
        <v>1643</v>
      </c>
      <c r="AG262" s="3">
        <v>26</v>
      </c>
      <c r="AH262" s="3">
        <v>0.5</v>
      </c>
      <c r="AI262" s="3">
        <v>3</v>
      </c>
      <c r="AJ262" s="3">
        <f t="shared" si="58"/>
        <v>39</v>
      </c>
      <c r="AK262" s="136"/>
      <c r="AL262" s="3" t="s">
        <v>95</v>
      </c>
      <c r="AM262" s="59">
        <f>Q262*AN262</f>
        <v>3.1360000000000001</v>
      </c>
      <c r="AN262" s="42">
        <v>2.8</v>
      </c>
      <c r="AO262" s="3" t="s">
        <v>1644</v>
      </c>
      <c r="AP262" s="42"/>
      <c r="AQ262" s="44"/>
      <c r="AR262" s="49" t="s">
        <v>857</v>
      </c>
      <c r="AS262" s="3"/>
      <c r="AT262" s="3"/>
      <c r="AU262" s="3"/>
      <c r="AV262" s="3"/>
      <c r="AW262" s="3"/>
      <c r="AX262" s="3" t="str">
        <f t="shared" si="60"/>
        <v>x</v>
      </c>
      <c r="AY262" s="143" t="str">
        <f t="shared" si="61"/>
        <v>x</v>
      </c>
      <c r="AZ262" s="3" t="str">
        <f t="shared" si="62"/>
        <v>x</v>
      </c>
      <c r="BA262" s="3" t="str">
        <f t="shared" si="63"/>
        <v/>
      </c>
      <c r="BB262" s="3" t="str">
        <f t="shared" si="59"/>
        <v>x</v>
      </c>
      <c r="BC262" s="3"/>
      <c r="BD262" s="3"/>
      <c r="BE262" s="182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205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50"/>
      <c r="CQ262" s="98">
        <f>IF(U262="","1",IF(U262="x","0",VLOOKUP(U262,'Risico-matrix'!$K$4:$M$107,3,)))</f>
        <v>15</v>
      </c>
      <c r="CR262" s="98">
        <f>IF(V262="","1",IF(V262="x","0",VLOOKUP(V262,'Risico-matrix'!$K$4:$M$107,3,)))</f>
        <v>3</v>
      </c>
      <c r="CS262" s="98" t="str">
        <f>IF(W262="","1",IF(W262="x","0",VLOOKUP(W262,'Risico-matrix'!$K$4:$M$107,3,)))</f>
        <v>1</v>
      </c>
      <c r="CT262" s="98" t="str">
        <f>IF(X262="","1",IF(X262="x","0",VLOOKUP(X262,'Risico-matrix'!$K$4:$M$107,3,)))</f>
        <v>1</v>
      </c>
      <c r="CU262" s="98" t="str">
        <f>IF(Y262="","1",IF(Y262="x","0",VLOOKUP(Y262,'Risico-matrix'!$K$4:$M$107,3,)))</f>
        <v>1</v>
      </c>
      <c r="CV262" s="98" t="str">
        <f>IF(Z262="","1",IF(Z262="x","0",VLOOKUP(Z262,'Risico-matrix'!$K$4:$M$107,3,)))</f>
        <v>1</v>
      </c>
      <c r="CW262" s="98" t="str">
        <f>IF(AA262="","1",IF(AA262="x","0",VLOOKUP(AA262,'Risico-matrix'!$K$4:$M$107,3,)))</f>
        <v>1</v>
      </c>
      <c r="CX262" s="98" t="str">
        <f>IF(AB262="","1",IF(AB262="x","0",VLOOKUP(AB262,'Risico-matrix'!$K$4:$M$107,3,)))</f>
        <v>1</v>
      </c>
      <c r="CY262" s="98" t="str">
        <f>IF(AC262="","1",IF(AC262="x","0",VLOOKUP(AC262,'Risico-matrix'!$K$4:$M$107,3,)))</f>
        <v>1</v>
      </c>
      <c r="CZ262" s="98" t="str">
        <f>IF(AD262="","1",IF(AD262="x","0",VLOOKUP(AD262,'Risico-matrix'!$K$4:$M$107,3,)))</f>
        <v>1</v>
      </c>
      <c r="DA262" s="1">
        <f t="shared" si="56"/>
        <v>26</v>
      </c>
    </row>
    <row r="263" spans="1:105" hidden="1" x14ac:dyDescent="0.25">
      <c r="A263" s="46" t="s">
        <v>1350</v>
      </c>
      <c r="B263" s="47"/>
      <c r="C263" s="47">
        <v>42270</v>
      </c>
      <c r="D263" s="3" t="s">
        <v>1351</v>
      </c>
      <c r="E263" s="3" t="s">
        <v>862</v>
      </c>
      <c r="F263" s="3"/>
      <c r="G263" s="3"/>
      <c r="H263" s="3"/>
      <c r="I263" s="3"/>
      <c r="J263" s="3"/>
      <c r="K263" s="3"/>
      <c r="L263" s="3"/>
      <c r="M263" s="3"/>
      <c r="N263" s="3"/>
      <c r="O263" s="3" t="s">
        <v>875</v>
      </c>
      <c r="P263" s="3" t="s">
        <v>93</v>
      </c>
      <c r="Q263" s="3">
        <v>0.93</v>
      </c>
      <c r="R263" s="3" t="s">
        <v>863</v>
      </c>
      <c r="S263" s="48"/>
      <c r="T263" s="3">
        <v>250</v>
      </c>
      <c r="U263" s="3" t="s">
        <v>1449</v>
      </c>
      <c r="V263" s="3" t="s">
        <v>1449</v>
      </c>
      <c r="W263" s="3" t="s">
        <v>1449</v>
      </c>
      <c r="X263" s="3" t="s">
        <v>1449</v>
      </c>
      <c r="Y263" s="3" t="s">
        <v>1449</v>
      </c>
      <c r="Z263" s="3" t="s">
        <v>1449</v>
      </c>
      <c r="AA263" s="3" t="s">
        <v>1449</v>
      </c>
      <c r="AB263" s="3" t="s">
        <v>1449</v>
      </c>
      <c r="AC263" s="3" t="s">
        <v>1449</v>
      </c>
      <c r="AD263" s="3" t="s">
        <v>1449</v>
      </c>
      <c r="AE263" s="3" t="s">
        <v>519</v>
      </c>
      <c r="AF263" s="49"/>
      <c r="AG263" s="3">
        <f t="shared" ref="AG263:AG291" si="64">DA263</f>
        <v>10</v>
      </c>
      <c r="AH263" s="3"/>
      <c r="AI263" s="3"/>
      <c r="AJ263" s="3">
        <f t="shared" si="58"/>
        <v>0</v>
      </c>
      <c r="AK263" s="136"/>
      <c r="AL263" s="3" t="s">
        <v>95</v>
      </c>
      <c r="AM263" s="59"/>
      <c r="AN263" s="42">
        <v>0.22</v>
      </c>
      <c r="AO263" s="3" t="s">
        <v>1627</v>
      </c>
      <c r="AP263" s="44"/>
      <c r="AQ263" s="44"/>
      <c r="AR263" s="49"/>
      <c r="AS263" s="3"/>
      <c r="AT263" s="3"/>
      <c r="AU263" s="3"/>
      <c r="AV263" s="3"/>
      <c r="AW263" s="3"/>
      <c r="AX263" s="3" t="str">
        <f t="shared" si="60"/>
        <v/>
      </c>
      <c r="AY263" s="143" t="str">
        <f t="shared" si="61"/>
        <v/>
      </c>
      <c r="AZ263" s="3" t="str">
        <f t="shared" si="62"/>
        <v/>
      </c>
      <c r="BA263" s="3" t="str">
        <f t="shared" si="63"/>
        <v/>
      </c>
      <c r="BB263" s="3" t="str">
        <f t="shared" si="59"/>
        <v/>
      </c>
      <c r="BC263" s="3"/>
      <c r="BD263" s="3"/>
      <c r="BE263" s="182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205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50"/>
      <c r="CQ263" s="98" t="str">
        <f>IF(U263="","1",IF(U263="x","0",VLOOKUP(U263,'Risico-matrix'!$K$4:$M$107,3,)))</f>
        <v>1</v>
      </c>
      <c r="CR263" s="98" t="str">
        <f>IF(V263="","1",IF(V263="x","0",VLOOKUP(V263,'Risico-matrix'!$K$4:$M$107,3,)))</f>
        <v>1</v>
      </c>
      <c r="CS263" s="98" t="str">
        <f>IF(W263="","1",IF(W263="x","0",VLOOKUP(W263,'Risico-matrix'!$K$4:$M$107,3,)))</f>
        <v>1</v>
      </c>
      <c r="CT263" s="98" t="str">
        <f>IF(X263="","1",IF(X263="x","0",VLOOKUP(X263,'Risico-matrix'!$K$4:$M$107,3,)))</f>
        <v>1</v>
      </c>
      <c r="CU263" s="98" t="str">
        <f>IF(Y263="","1",IF(Y263="x","0",VLOOKUP(Y263,'Risico-matrix'!$K$4:$M$107,3,)))</f>
        <v>1</v>
      </c>
      <c r="CV263" s="98" t="str">
        <f>IF(Z263="","1",IF(Z263="x","0",VLOOKUP(Z263,'Risico-matrix'!$K$4:$M$107,3,)))</f>
        <v>1</v>
      </c>
      <c r="CW263" s="98" t="str">
        <f>IF(AA263="","1",IF(AA263="x","0",VLOOKUP(AA263,'Risico-matrix'!$K$4:$M$107,3,)))</f>
        <v>1</v>
      </c>
      <c r="CX263" s="98" t="str">
        <f>IF(AB263="","1",IF(AB263="x","0",VLOOKUP(AB263,'Risico-matrix'!$K$4:$M$107,3,)))</f>
        <v>1</v>
      </c>
      <c r="CY263" s="98" t="str">
        <f>IF(AC263="","1",IF(AC263="x","0",VLOOKUP(AC263,'Risico-matrix'!$K$4:$M$107,3,)))</f>
        <v>1</v>
      </c>
      <c r="CZ263" s="98" t="str">
        <f>IF(AD263="","1",IF(AD263="x","0",VLOOKUP(AD263,'Risico-matrix'!$K$4:$M$107,3,)))</f>
        <v>1</v>
      </c>
      <c r="DA263" s="1">
        <f t="shared" si="56"/>
        <v>10</v>
      </c>
    </row>
    <row r="264" spans="1:105" hidden="1" x14ac:dyDescent="0.25">
      <c r="A264" s="46" t="s">
        <v>1091</v>
      </c>
      <c r="B264" s="47">
        <v>115925</v>
      </c>
      <c r="C264" s="47">
        <v>40687</v>
      </c>
      <c r="D264" s="3" t="s">
        <v>900</v>
      </c>
      <c r="E264" s="3" t="s">
        <v>862</v>
      </c>
      <c r="F264" s="3"/>
      <c r="G264" s="3"/>
      <c r="H264" s="3"/>
      <c r="I264" s="3"/>
      <c r="J264" s="3"/>
      <c r="K264" s="3"/>
      <c r="L264" s="3"/>
      <c r="M264" s="3"/>
      <c r="N264" s="3"/>
      <c r="O264" s="3" t="s">
        <v>875</v>
      </c>
      <c r="P264" s="3" t="s">
        <v>92</v>
      </c>
      <c r="Q264" s="3" t="s">
        <v>1035</v>
      </c>
      <c r="R264" s="3">
        <v>9</v>
      </c>
      <c r="S264" s="48" t="s">
        <v>1035</v>
      </c>
      <c r="T264" s="3" t="s">
        <v>1035</v>
      </c>
      <c r="U264" s="3" t="s">
        <v>1449</v>
      </c>
      <c r="V264" s="3" t="s">
        <v>1449</v>
      </c>
      <c r="W264" s="3" t="s">
        <v>1449</v>
      </c>
      <c r="X264" s="3" t="s">
        <v>1449</v>
      </c>
      <c r="Y264" s="3" t="s">
        <v>1449</v>
      </c>
      <c r="Z264" s="3" t="s">
        <v>1449</v>
      </c>
      <c r="AA264" s="3" t="s">
        <v>1449</v>
      </c>
      <c r="AB264" s="3" t="s">
        <v>1449</v>
      </c>
      <c r="AC264" s="3" t="s">
        <v>1449</v>
      </c>
      <c r="AD264" s="3" t="s">
        <v>1449</v>
      </c>
      <c r="AE264" s="3"/>
      <c r="AF264" s="49"/>
      <c r="AG264" s="3">
        <f t="shared" si="64"/>
        <v>10</v>
      </c>
      <c r="AH264" s="3"/>
      <c r="AI264" s="3"/>
      <c r="AJ264" s="3">
        <f t="shared" si="58"/>
        <v>0</v>
      </c>
      <c r="AK264" s="136"/>
      <c r="AL264" s="3" t="s">
        <v>95</v>
      </c>
      <c r="AM264" s="59"/>
      <c r="AN264" s="42"/>
      <c r="AO264" s="3" t="s">
        <v>1621</v>
      </c>
      <c r="AP264" s="44"/>
      <c r="AQ264" s="44"/>
      <c r="AR264" s="49" t="s">
        <v>1621</v>
      </c>
      <c r="AS264" s="3"/>
      <c r="AT264" s="3"/>
      <c r="AU264" s="3"/>
      <c r="AV264" s="3"/>
      <c r="AW264" s="3"/>
      <c r="AX264" s="3" t="str">
        <f t="shared" si="60"/>
        <v>x</v>
      </c>
      <c r="AY264" s="143" t="str">
        <f t="shared" si="61"/>
        <v>x</v>
      </c>
      <c r="AZ264" s="3" t="str">
        <f t="shared" si="62"/>
        <v>x</v>
      </c>
      <c r="BA264" s="3" t="str">
        <f t="shared" si="63"/>
        <v>x</v>
      </c>
      <c r="BB264" s="3" t="str">
        <f t="shared" si="59"/>
        <v/>
      </c>
      <c r="BC264" s="3"/>
      <c r="BD264" s="3"/>
      <c r="BE264" s="182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205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50"/>
      <c r="CQ264" s="98" t="str">
        <f>IF(U264="","1",IF(U264="x","0",VLOOKUP(U264,'Risico-matrix'!$K$4:$M$107,3,)))</f>
        <v>1</v>
      </c>
      <c r="CR264" s="98" t="str">
        <f>IF(V264="","1",IF(V264="x","0",VLOOKUP(V264,'Risico-matrix'!$K$4:$M$107,3,)))</f>
        <v>1</v>
      </c>
      <c r="CS264" s="98" t="str">
        <f>IF(W264="","1",IF(W264="x","0",VLOOKUP(W264,'Risico-matrix'!$K$4:$M$107,3,)))</f>
        <v>1</v>
      </c>
      <c r="CT264" s="98" t="str">
        <f>IF(X264="","1",IF(X264="x","0",VLOOKUP(X264,'Risico-matrix'!$K$4:$M$107,3,)))</f>
        <v>1</v>
      </c>
      <c r="CU264" s="98" t="str">
        <f>IF(Y264="","1",IF(Y264="x","0",VLOOKUP(Y264,'Risico-matrix'!$K$4:$M$107,3,)))</f>
        <v>1</v>
      </c>
      <c r="CV264" s="98" t="str">
        <f>IF(Z264="","1",IF(Z264="x","0",VLOOKUP(Z264,'Risico-matrix'!$K$4:$M$107,3,)))</f>
        <v>1</v>
      </c>
      <c r="CW264" s="98" t="str">
        <f>IF(AA264="","1",IF(AA264="x","0",VLOOKUP(AA264,'Risico-matrix'!$K$4:$M$107,3,)))</f>
        <v>1</v>
      </c>
      <c r="CX264" s="98" t="str">
        <f>IF(AB264="","1",IF(AB264="x","0",VLOOKUP(AB264,'Risico-matrix'!$K$4:$M$107,3,)))</f>
        <v>1</v>
      </c>
      <c r="CY264" s="98" t="str">
        <f>IF(AC264="","1",IF(AC264="x","0",VLOOKUP(AC264,'Risico-matrix'!$K$4:$M$107,3,)))</f>
        <v>1</v>
      </c>
      <c r="CZ264" s="98" t="str">
        <f>IF(AD264="","1",IF(AD264="x","0",VLOOKUP(AD264,'Risico-matrix'!$K$4:$M$107,3,)))</f>
        <v>1</v>
      </c>
      <c r="DA264" s="1">
        <f t="shared" si="56"/>
        <v>10</v>
      </c>
    </row>
    <row r="265" spans="1:105" hidden="1" x14ac:dyDescent="0.25">
      <c r="A265" s="46" t="s">
        <v>1092</v>
      </c>
      <c r="B265" s="47">
        <v>107100</v>
      </c>
      <c r="C265" s="47">
        <v>41346</v>
      </c>
      <c r="D265" s="3" t="s">
        <v>900</v>
      </c>
      <c r="E265" s="3" t="s">
        <v>862</v>
      </c>
      <c r="F265" s="3"/>
      <c r="G265" s="3"/>
      <c r="H265" s="3"/>
      <c r="I265" s="3"/>
      <c r="J265" s="3"/>
      <c r="K265" s="3"/>
      <c r="L265" s="3"/>
      <c r="M265" s="3"/>
      <c r="N265" s="3"/>
      <c r="O265" s="3" t="s">
        <v>875</v>
      </c>
      <c r="P265" s="3" t="s">
        <v>92</v>
      </c>
      <c r="Q265" s="3" t="s">
        <v>1035</v>
      </c>
      <c r="R265" s="3" t="s">
        <v>1035</v>
      </c>
      <c r="S265" s="48" t="s">
        <v>1035</v>
      </c>
      <c r="T265" s="3" t="s">
        <v>1035</v>
      </c>
      <c r="U265" s="3" t="s">
        <v>1449</v>
      </c>
      <c r="V265" s="3" t="s">
        <v>1449</v>
      </c>
      <c r="W265" s="3" t="s">
        <v>1449</v>
      </c>
      <c r="X265" s="3" t="s">
        <v>1449</v>
      </c>
      <c r="Y265" s="3" t="s">
        <v>1449</v>
      </c>
      <c r="Z265" s="3" t="s">
        <v>1449</v>
      </c>
      <c r="AA265" s="3" t="s">
        <v>1449</v>
      </c>
      <c r="AB265" s="3" t="s">
        <v>1449</v>
      </c>
      <c r="AC265" s="3" t="s">
        <v>1449</v>
      </c>
      <c r="AD265" s="3" t="s">
        <v>1449</v>
      </c>
      <c r="AE265" s="3"/>
      <c r="AF265" s="49"/>
      <c r="AG265" s="3">
        <f t="shared" si="64"/>
        <v>10</v>
      </c>
      <c r="AH265" s="3"/>
      <c r="AI265" s="3"/>
      <c r="AJ265" s="3">
        <f t="shared" si="58"/>
        <v>0</v>
      </c>
      <c r="AK265" s="136"/>
      <c r="AL265" s="3" t="s">
        <v>95</v>
      </c>
      <c r="AM265" s="59"/>
      <c r="AN265" s="42"/>
      <c r="AO265" s="3" t="s">
        <v>1621</v>
      </c>
      <c r="AP265" s="44"/>
      <c r="AQ265" s="44"/>
      <c r="AR265" s="49" t="s">
        <v>1621</v>
      </c>
      <c r="AS265" s="3"/>
      <c r="AT265" s="3"/>
      <c r="AU265" s="3"/>
      <c r="AV265" s="3"/>
      <c r="AW265" s="3"/>
      <c r="AX265" s="3" t="str">
        <f t="shared" si="60"/>
        <v>x</v>
      </c>
      <c r="AY265" s="143" t="str">
        <f t="shared" si="61"/>
        <v>x</v>
      </c>
      <c r="AZ265" s="3" t="str">
        <f t="shared" si="62"/>
        <v>x</v>
      </c>
      <c r="BA265" s="3" t="str">
        <f t="shared" si="63"/>
        <v>x</v>
      </c>
      <c r="BB265" s="3" t="str">
        <f t="shared" si="59"/>
        <v/>
      </c>
      <c r="BC265" s="3"/>
      <c r="BD265" s="3"/>
      <c r="BE265" s="182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205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50"/>
      <c r="CQ265" s="98" t="str">
        <f>IF(U265="","1",IF(U265="x","0",VLOOKUP(U265,'Risico-matrix'!$K$4:$M$107,3,)))</f>
        <v>1</v>
      </c>
      <c r="CR265" s="98" t="str">
        <f>IF(V265="","1",IF(V265="x","0",VLOOKUP(V265,'Risico-matrix'!$K$4:$M$107,3,)))</f>
        <v>1</v>
      </c>
      <c r="CS265" s="98" t="str">
        <f>IF(W265="","1",IF(W265="x","0",VLOOKUP(W265,'Risico-matrix'!$K$4:$M$107,3,)))</f>
        <v>1</v>
      </c>
      <c r="CT265" s="98" t="str">
        <f>IF(X265="","1",IF(X265="x","0",VLOOKUP(X265,'Risico-matrix'!$K$4:$M$107,3,)))</f>
        <v>1</v>
      </c>
      <c r="CU265" s="98" t="str">
        <f>IF(Y265="","1",IF(Y265="x","0",VLOOKUP(Y265,'Risico-matrix'!$K$4:$M$107,3,)))</f>
        <v>1</v>
      </c>
      <c r="CV265" s="98" t="str">
        <f>IF(Z265="","1",IF(Z265="x","0",VLOOKUP(Z265,'Risico-matrix'!$K$4:$M$107,3,)))</f>
        <v>1</v>
      </c>
      <c r="CW265" s="98" t="str">
        <f>IF(AA265="","1",IF(AA265="x","0",VLOOKUP(AA265,'Risico-matrix'!$K$4:$M$107,3,)))</f>
        <v>1</v>
      </c>
      <c r="CX265" s="98" t="str">
        <f>IF(AB265="","1",IF(AB265="x","0",VLOOKUP(AB265,'Risico-matrix'!$K$4:$M$107,3,)))</f>
        <v>1</v>
      </c>
      <c r="CY265" s="98" t="str">
        <f>IF(AC265="","1",IF(AC265="x","0",VLOOKUP(AC265,'Risico-matrix'!$K$4:$M$107,3,)))</f>
        <v>1</v>
      </c>
      <c r="CZ265" s="98" t="str">
        <f>IF(AD265="","1",IF(AD265="x","0",VLOOKUP(AD265,'Risico-matrix'!$K$4:$M$107,3,)))</f>
        <v>1</v>
      </c>
      <c r="DA265" s="1">
        <f t="shared" si="56"/>
        <v>10</v>
      </c>
    </row>
    <row r="266" spans="1:105" hidden="1" x14ac:dyDescent="0.25">
      <c r="A266" s="46" t="s">
        <v>1307</v>
      </c>
      <c r="B266" s="47">
        <v>2191</v>
      </c>
      <c r="C266" s="47">
        <v>42065</v>
      </c>
      <c r="D266" s="3" t="s">
        <v>1306</v>
      </c>
      <c r="E266" s="3"/>
      <c r="F266" s="3"/>
      <c r="G266" s="3" t="s">
        <v>862</v>
      </c>
      <c r="H266" s="3"/>
      <c r="I266" s="3"/>
      <c r="J266" s="3" t="s">
        <v>862</v>
      </c>
      <c r="K266" s="3"/>
      <c r="L266" s="3" t="s">
        <v>862</v>
      </c>
      <c r="M266" s="3"/>
      <c r="N266" s="3" t="s">
        <v>862</v>
      </c>
      <c r="O266" s="3" t="s">
        <v>88</v>
      </c>
      <c r="P266" s="3" t="s">
        <v>93</v>
      </c>
      <c r="Q266" s="3">
        <v>1.1359999999999999</v>
      </c>
      <c r="R266" s="3">
        <v>0.5</v>
      </c>
      <c r="S266" s="48" t="s">
        <v>868</v>
      </c>
      <c r="T266" s="3" t="s">
        <v>981</v>
      </c>
      <c r="U266" s="3" t="s">
        <v>142</v>
      </c>
      <c r="V266" s="3" t="s">
        <v>153</v>
      </c>
      <c r="W266" s="3" t="s">
        <v>191</v>
      </c>
      <c r="X266" s="3" t="s">
        <v>195</v>
      </c>
      <c r="Y266" s="3" t="s">
        <v>203</v>
      </c>
      <c r="Z266" s="3" t="s">
        <v>196</v>
      </c>
      <c r="AA266" s="3" t="s">
        <v>205</v>
      </c>
      <c r="AB266" s="3" t="s">
        <v>263</v>
      </c>
      <c r="AC266" s="3" t="s">
        <v>1449</v>
      </c>
      <c r="AD266" s="3" t="s">
        <v>1449</v>
      </c>
      <c r="AE266" s="3" t="s">
        <v>495</v>
      </c>
      <c r="AF266" s="49" t="s">
        <v>1567</v>
      </c>
      <c r="AG266" s="3">
        <f t="shared" si="64"/>
        <v>41</v>
      </c>
      <c r="AH266" s="3"/>
      <c r="AI266" s="3"/>
      <c r="AJ266" s="3">
        <f t="shared" si="58"/>
        <v>0</v>
      </c>
      <c r="AK266" s="136"/>
      <c r="AL266" s="3" t="s">
        <v>95</v>
      </c>
      <c r="AM266" s="59"/>
      <c r="AN266" s="42"/>
      <c r="AO266" s="3" t="s">
        <v>1626</v>
      </c>
      <c r="AP266" s="44"/>
      <c r="AQ266" s="44"/>
      <c r="AR266" s="49"/>
      <c r="AS266" s="3"/>
      <c r="AT266" s="3"/>
      <c r="AU266" s="3"/>
      <c r="AV266" s="3"/>
      <c r="AW266" s="3"/>
      <c r="AX266" s="3" t="str">
        <f t="shared" si="60"/>
        <v>x</v>
      </c>
      <c r="AY266" s="143" t="str">
        <f t="shared" si="61"/>
        <v>x</v>
      </c>
      <c r="AZ266" s="3" t="str">
        <f t="shared" si="62"/>
        <v>x</v>
      </c>
      <c r="BA266" s="3" t="str">
        <f t="shared" si="63"/>
        <v>x</v>
      </c>
      <c r="BB266" s="3" t="str">
        <f t="shared" si="59"/>
        <v>x</v>
      </c>
      <c r="BC266" s="3"/>
      <c r="BD266" s="3"/>
      <c r="BE266" s="182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205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50"/>
      <c r="CQ266" s="98">
        <f>IF(U266="","1",IF(U266="x","0",VLOOKUP(U266,'Risico-matrix'!$K$4:$M$107,3,)))</f>
        <v>0</v>
      </c>
      <c r="CR266" s="98">
        <f>IF(V266="","1",IF(V266="x","0",VLOOKUP(V266,'Risico-matrix'!$K$4:$M$107,3,)))</f>
        <v>0</v>
      </c>
      <c r="CS266" s="98">
        <f>IF(W266="","1",IF(W266="x","0",VLOOKUP(W266,'Risico-matrix'!$K$4:$M$107,3,)))</f>
        <v>7</v>
      </c>
      <c r="CT266" s="98">
        <f>IF(X266="","1",IF(X266="x","0",VLOOKUP(X266,'Risico-matrix'!$K$4:$M$107,3,)))</f>
        <v>7</v>
      </c>
      <c r="CU266" s="98">
        <f>IF(Y266="","1",IF(Y266="x","0",VLOOKUP(Y266,'Risico-matrix'!$K$4:$M$107,3,)))</f>
        <v>7</v>
      </c>
      <c r="CV266" s="98">
        <f>IF(Z266="","1",IF(Z266="x","0",VLOOKUP(Z266,'Risico-matrix'!$K$4:$M$107,3,)))</f>
        <v>15</v>
      </c>
      <c r="CW266" s="98">
        <f>IF(AA266="","1",IF(AA266="x","0",VLOOKUP(AA266,'Risico-matrix'!$K$4:$M$107,3,)))</f>
        <v>3</v>
      </c>
      <c r="CX266" s="98">
        <f>IF(AB266="","1",IF(AB266="x","0",VLOOKUP(AB266,'Risico-matrix'!$K$4:$M$107,3,)))</f>
        <v>0</v>
      </c>
      <c r="CY266" s="98" t="str">
        <f>IF(AC266="","1",IF(AC266="x","0",VLOOKUP(AC266,'Risico-matrix'!$K$4:$M$107,3,)))</f>
        <v>1</v>
      </c>
      <c r="CZ266" s="98" t="str">
        <f>IF(AD266="","1",IF(AD266="x","0",VLOOKUP(AD266,'Risico-matrix'!$K$4:$M$107,3,)))</f>
        <v>1</v>
      </c>
      <c r="DA266" s="1">
        <f t="shared" si="56"/>
        <v>41</v>
      </c>
    </row>
    <row r="267" spans="1:105" hidden="1" x14ac:dyDescent="0.25">
      <c r="A267" s="46" t="s">
        <v>1093</v>
      </c>
      <c r="B267" s="47">
        <v>100495</v>
      </c>
      <c r="C267" s="47">
        <v>41751</v>
      </c>
      <c r="D267" s="3" t="s">
        <v>900</v>
      </c>
      <c r="E267" s="3"/>
      <c r="F267" s="3"/>
      <c r="G267" s="3"/>
      <c r="H267" s="3"/>
      <c r="I267" s="3"/>
      <c r="J267" s="3"/>
      <c r="K267" s="3"/>
      <c r="L267" s="3" t="s">
        <v>862</v>
      </c>
      <c r="M267" s="3"/>
      <c r="N267" s="3"/>
      <c r="O267" s="3" t="s">
        <v>89</v>
      </c>
      <c r="P267" s="3" t="s">
        <v>92</v>
      </c>
      <c r="Q267" s="3">
        <v>1.65</v>
      </c>
      <c r="R267" s="3">
        <v>1</v>
      </c>
      <c r="S267" s="48" t="s">
        <v>1094</v>
      </c>
      <c r="T267" s="3">
        <v>157</v>
      </c>
      <c r="U267" s="3" t="s">
        <v>191</v>
      </c>
      <c r="V267" s="3" t="s">
        <v>195</v>
      </c>
      <c r="W267" s="3" t="s">
        <v>1449</v>
      </c>
      <c r="X267" s="3" t="s">
        <v>1449</v>
      </c>
      <c r="Y267" s="3" t="s">
        <v>1449</v>
      </c>
      <c r="Z267" s="3" t="s">
        <v>1449</v>
      </c>
      <c r="AA267" s="3" t="s">
        <v>1449</v>
      </c>
      <c r="AB267" s="3" t="s">
        <v>1449</v>
      </c>
      <c r="AC267" s="3" t="s">
        <v>1449</v>
      </c>
      <c r="AD267" s="3" t="s">
        <v>1449</v>
      </c>
      <c r="AE267" s="3"/>
      <c r="AF267" s="49" t="s">
        <v>410</v>
      </c>
      <c r="AG267" s="3">
        <f t="shared" si="64"/>
        <v>22</v>
      </c>
      <c r="AH267" s="3"/>
      <c r="AI267" s="3"/>
      <c r="AJ267" s="3">
        <f t="shared" si="58"/>
        <v>0</v>
      </c>
      <c r="AK267" s="136"/>
      <c r="AL267" s="3" t="s">
        <v>95</v>
      </c>
      <c r="AM267" s="59"/>
      <c r="AN267" s="42"/>
      <c r="AO267" s="3" t="s">
        <v>1621</v>
      </c>
      <c r="AP267" s="44"/>
      <c r="AQ267" s="44"/>
      <c r="AR267" s="49" t="s">
        <v>1621</v>
      </c>
      <c r="AS267" s="3"/>
      <c r="AT267" s="3"/>
      <c r="AU267" s="3"/>
      <c r="AV267" s="3"/>
      <c r="AW267" s="3"/>
      <c r="AX267" s="3" t="str">
        <f t="shared" si="60"/>
        <v>x</v>
      </c>
      <c r="AY267" s="143" t="str">
        <f t="shared" si="61"/>
        <v>x</v>
      </c>
      <c r="AZ267" s="3" t="str">
        <f t="shared" si="62"/>
        <v>x</v>
      </c>
      <c r="BA267" s="3" t="str">
        <f t="shared" si="63"/>
        <v>x</v>
      </c>
      <c r="BB267" s="3" t="str">
        <f t="shared" si="59"/>
        <v/>
      </c>
      <c r="BC267" s="3"/>
      <c r="BD267" s="3"/>
      <c r="BE267" s="182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205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50"/>
      <c r="CQ267" s="98">
        <f>IF(U267="","1",IF(U267="x","0",VLOOKUP(U267,'Risico-matrix'!$K$4:$M$107,3,)))</f>
        <v>7</v>
      </c>
      <c r="CR267" s="98">
        <f>IF(V267="","1",IF(V267="x","0",VLOOKUP(V267,'Risico-matrix'!$K$4:$M$107,3,)))</f>
        <v>7</v>
      </c>
      <c r="CS267" s="98" t="str">
        <f>IF(W267="","1",IF(W267="x","0",VLOOKUP(W267,'Risico-matrix'!$K$4:$M$107,3,)))</f>
        <v>1</v>
      </c>
      <c r="CT267" s="98" t="str">
        <f>IF(X267="","1",IF(X267="x","0",VLOOKUP(X267,'Risico-matrix'!$K$4:$M$107,3,)))</f>
        <v>1</v>
      </c>
      <c r="CU267" s="98" t="str">
        <f>IF(Y267="","1",IF(Y267="x","0",VLOOKUP(Y267,'Risico-matrix'!$K$4:$M$107,3,)))</f>
        <v>1</v>
      </c>
      <c r="CV267" s="98" t="str">
        <f>IF(Z267="","1",IF(Z267="x","0",VLOOKUP(Z267,'Risico-matrix'!$K$4:$M$107,3,)))</f>
        <v>1</v>
      </c>
      <c r="CW267" s="98" t="str">
        <f>IF(AA267="","1",IF(AA267="x","0",VLOOKUP(AA267,'Risico-matrix'!$K$4:$M$107,3,)))</f>
        <v>1</v>
      </c>
      <c r="CX267" s="98" t="str">
        <f>IF(AB267="","1",IF(AB267="x","0",VLOOKUP(AB267,'Risico-matrix'!$K$4:$M$107,3,)))</f>
        <v>1</v>
      </c>
      <c r="CY267" s="98" t="str">
        <f>IF(AC267="","1",IF(AC267="x","0",VLOOKUP(AC267,'Risico-matrix'!$K$4:$M$107,3,)))</f>
        <v>1</v>
      </c>
      <c r="CZ267" s="98" t="str">
        <f>IF(AD267="","1",IF(AD267="x","0",VLOOKUP(AD267,'Risico-matrix'!$K$4:$M$107,3,)))</f>
        <v>1</v>
      </c>
      <c r="DA267" s="1">
        <f t="shared" si="56"/>
        <v>22</v>
      </c>
    </row>
    <row r="268" spans="1:105" hidden="1" x14ac:dyDescent="0.25">
      <c r="A268" s="46" t="s">
        <v>1445</v>
      </c>
      <c r="B268" s="47"/>
      <c r="C268" s="47">
        <v>42979</v>
      </c>
      <c r="D268" s="3" t="s">
        <v>1446</v>
      </c>
      <c r="E268" s="3"/>
      <c r="F268" s="3"/>
      <c r="G268" s="3"/>
      <c r="H268" s="3"/>
      <c r="I268" s="3"/>
      <c r="J268" s="3"/>
      <c r="K268" s="3"/>
      <c r="L268" s="3" t="s">
        <v>624</v>
      </c>
      <c r="M268" s="3"/>
      <c r="N268" s="3"/>
      <c r="O268" s="3" t="s">
        <v>89</v>
      </c>
      <c r="P268" s="3" t="s">
        <v>93</v>
      </c>
      <c r="Q268" s="3"/>
      <c r="R268" s="3"/>
      <c r="S268" s="48"/>
      <c r="T268" s="3"/>
      <c r="U268" s="3" t="s">
        <v>200</v>
      </c>
      <c r="V268" s="3" t="s">
        <v>1449</v>
      </c>
      <c r="W268" s="3" t="s">
        <v>1449</v>
      </c>
      <c r="X268" s="3" t="s">
        <v>1449</v>
      </c>
      <c r="Y268" s="3" t="s">
        <v>1449</v>
      </c>
      <c r="Z268" s="3" t="s">
        <v>1449</v>
      </c>
      <c r="AA268" s="3" t="s">
        <v>1449</v>
      </c>
      <c r="AB268" s="3" t="s">
        <v>1449</v>
      </c>
      <c r="AC268" s="3" t="s">
        <v>1449</v>
      </c>
      <c r="AD268" s="3" t="s">
        <v>1449</v>
      </c>
      <c r="AE268" s="3"/>
      <c r="AF268" s="49" t="s">
        <v>1605</v>
      </c>
      <c r="AG268" s="3">
        <f t="shared" si="64"/>
        <v>12</v>
      </c>
      <c r="AH268" s="3"/>
      <c r="AI268" s="3"/>
      <c r="AJ268" s="3">
        <f t="shared" si="58"/>
        <v>0</v>
      </c>
      <c r="AK268" s="136"/>
      <c r="AL268" s="3" t="s">
        <v>95</v>
      </c>
      <c r="AM268" s="59"/>
      <c r="AN268" s="42"/>
      <c r="AO268" s="3"/>
      <c r="AP268" s="44"/>
      <c r="AQ268" s="44"/>
      <c r="AR268" s="49"/>
      <c r="AS268" s="3"/>
      <c r="AT268" s="3"/>
      <c r="AU268" s="3"/>
      <c r="AV268" s="3"/>
      <c r="AW268" s="3"/>
      <c r="AX268" s="3" t="str">
        <f t="shared" si="60"/>
        <v>x</v>
      </c>
      <c r="AY268" s="143" t="str">
        <f t="shared" si="61"/>
        <v>x</v>
      </c>
      <c r="AZ268" s="3" t="str">
        <f t="shared" si="62"/>
        <v>x</v>
      </c>
      <c r="BA268" s="3" t="str">
        <f t="shared" si="63"/>
        <v/>
      </c>
      <c r="BB268" s="3" t="str">
        <f t="shared" si="59"/>
        <v/>
      </c>
      <c r="BC268" s="3"/>
      <c r="BD268" s="3"/>
      <c r="BE268" s="182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205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50"/>
      <c r="CQ268" s="98">
        <f>IF(U268="","1",IF(U268="x","0",VLOOKUP(U268,'Risico-matrix'!$K$4:$M$107,3,)))</f>
        <v>3</v>
      </c>
      <c r="CR268" s="98" t="str">
        <f>IF(V268="","1",IF(V268="x","0",VLOOKUP(V268,'Risico-matrix'!$K$4:$M$107,3,)))</f>
        <v>1</v>
      </c>
      <c r="CS268" s="98" t="str">
        <f>IF(W268="","1",IF(W268="x","0",VLOOKUP(W268,'Risico-matrix'!$K$4:$M$107,3,)))</f>
        <v>1</v>
      </c>
      <c r="CT268" s="98" t="str">
        <f>IF(X268="","1",IF(X268="x","0",VLOOKUP(X268,'Risico-matrix'!$K$4:$M$107,3,)))</f>
        <v>1</v>
      </c>
      <c r="CU268" s="98" t="str">
        <f>IF(Y268="","1",IF(Y268="x","0",VLOOKUP(Y268,'Risico-matrix'!$K$4:$M$107,3,)))</f>
        <v>1</v>
      </c>
      <c r="CV268" s="98" t="str">
        <f>IF(Z268="","1",IF(Z268="x","0",VLOOKUP(Z268,'Risico-matrix'!$K$4:$M$107,3,)))</f>
        <v>1</v>
      </c>
      <c r="CW268" s="98" t="str">
        <f>IF(AA268="","1",IF(AA268="x","0",VLOOKUP(AA268,'Risico-matrix'!$K$4:$M$107,3,)))</f>
        <v>1</v>
      </c>
      <c r="CX268" s="98" t="str">
        <f>IF(AB268="","1",IF(AB268="x","0",VLOOKUP(AB268,'Risico-matrix'!$K$4:$M$107,3,)))</f>
        <v>1</v>
      </c>
      <c r="CY268" s="98" t="str">
        <f>IF(AC268="","1",IF(AC268="x","0",VLOOKUP(AC268,'Risico-matrix'!$K$4:$M$107,3,)))</f>
        <v>1</v>
      </c>
      <c r="CZ268" s="98" t="str">
        <f>IF(AD268="","1",IF(AD268="x","0",VLOOKUP(AD268,'Risico-matrix'!$K$4:$M$107,3,)))</f>
        <v>1</v>
      </c>
      <c r="DA268" s="1">
        <f t="shared" si="56"/>
        <v>12</v>
      </c>
    </row>
    <row r="269" spans="1:105" hidden="1" x14ac:dyDescent="0.25">
      <c r="A269" s="46" t="s">
        <v>1447</v>
      </c>
      <c r="B269" s="47"/>
      <c r="C269" s="47">
        <v>42046</v>
      </c>
      <c r="D269" s="3" t="s">
        <v>1448</v>
      </c>
      <c r="E269" s="3" t="s">
        <v>862</v>
      </c>
      <c r="F269" s="3"/>
      <c r="G269" s="3"/>
      <c r="H269" s="3"/>
      <c r="I269" s="3"/>
      <c r="J269" s="3"/>
      <c r="K269" s="3"/>
      <c r="L269" s="3"/>
      <c r="M269" s="3"/>
      <c r="N269" s="3"/>
      <c r="O269" s="3" t="s">
        <v>89</v>
      </c>
      <c r="P269" s="3" t="s">
        <v>90</v>
      </c>
      <c r="Q269" s="3">
        <v>1.02</v>
      </c>
      <c r="R269" s="3" t="s">
        <v>868</v>
      </c>
      <c r="S269" s="48"/>
      <c r="T269" s="3" t="s">
        <v>981</v>
      </c>
      <c r="U269" s="3" t="s">
        <v>638</v>
      </c>
      <c r="V269" s="3" t="s">
        <v>1449</v>
      </c>
      <c r="W269" s="3" t="s">
        <v>1449</v>
      </c>
      <c r="X269" s="3" t="s">
        <v>1449</v>
      </c>
      <c r="Y269" s="3" t="s">
        <v>1449</v>
      </c>
      <c r="Z269" s="3" t="s">
        <v>1449</v>
      </c>
      <c r="AA269" s="3" t="s">
        <v>1449</v>
      </c>
      <c r="AB269" s="3" t="s">
        <v>1449</v>
      </c>
      <c r="AC269" s="3" t="s">
        <v>1449</v>
      </c>
      <c r="AD269" s="3" t="s">
        <v>1449</v>
      </c>
      <c r="AE269" s="3"/>
      <c r="AF269" s="49" t="s">
        <v>1607</v>
      </c>
      <c r="AG269" s="3">
        <f t="shared" si="64"/>
        <v>9</v>
      </c>
      <c r="AH269" s="3"/>
      <c r="AI269" s="3"/>
      <c r="AJ269" s="3">
        <f t="shared" si="58"/>
        <v>0</v>
      </c>
      <c r="AK269" s="136"/>
      <c r="AL269" s="3" t="s">
        <v>95</v>
      </c>
      <c r="AM269" s="59"/>
      <c r="AN269" s="42"/>
      <c r="AO269" s="3" t="s">
        <v>1627</v>
      </c>
      <c r="AP269" s="44"/>
      <c r="AQ269" s="44">
        <v>30</v>
      </c>
      <c r="AR269" s="49" t="s">
        <v>1631</v>
      </c>
      <c r="AS269" s="3"/>
      <c r="AT269" s="3"/>
      <c r="AU269" s="3"/>
      <c r="AV269" s="3"/>
      <c r="AW269" s="3"/>
      <c r="AX269" s="3" t="str">
        <f t="shared" si="60"/>
        <v/>
      </c>
      <c r="AY269" s="143" t="str">
        <f t="shared" si="61"/>
        <v/>
      </c>
      <c r="AZ269" s="3" t="str">
        <f t="shared" si="62"/>
        <v/>
      </c>
      <c r="BA269" s="3" t="str">
        <f t="shared" si="63"/>
        <v/>
      </c>
      <c r="BB269" s="3" t="str">
        <f t="shared" si="59"/>
        <v/>
      </c>
      <c r="BC269" s="3"/>
      <c r="BD269" s="3"/>
      <c r="BE269" s="182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205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50"/>
      <c r="CQ269" s="98">
        <f>IF(U269="","1",IF(U269="x","0",VLOOKUP(U269,'Risico-matrix'!$K$4:$M$107,3,)))</f>
        <v>0</v>
      </c>
      <c r="CR269" s="98" t="str">
        <f>IF(V269="","1",IF(V269="x","0",VLOOKUP(V269,'Risico-matrix'!$K$4:$M$107,3,)))</f>
        <v>1</v>
      </c>
      <c r="CS269" s="98" t="str">
        <f>IF(W269="","1",IF(W269="x","0",VLOOKUP(W269,'Risico-matrix'!$K$4:$M$107,3,)))</f>
        <v>1</v>
      </c>
      <c r="CT269" s="98" t="str">
        <f>IF(X269="","1",IF(X269="x","0",VLOOKUP(X269,'Risico-matrix'!$K$4:$M$107,3,)))</f>
        <v>1</v>
      </c>
      <c r="CU269" s="98" t="str">
        <f>IF(Y269="","1",IF(Y269="x","0",VLOOKUP(Y269,'Risico-matrix'!$K$4:$M$107,3,)))</f>
        <v>1</v>
      </c>
      <c r="CV269" s="98" t="str">
        <f>IF(Z269="","1",IF(Z269="x","0",VLOOKUP(Z269,'Risico-matrix'!$K$4:$M$107,3,)))</f>
        <v>1</v>
      </c>
      <c r="CW269" s="98" t="str">
        <f>IF(AA269="","1",IF(AA269="x","0",VLOOKUP(AA269,'Risico-matrix'!$K$4:$M$107,3,)))</f>
        <v>1</v>
      </c>
      <c r="CX269" s="98" t="str">
        <f>IF(AB269="","1",IF(AB269="x","0",VLOOKUP(AB269,'Risico-matrix'!$K$4:$M$107,3,)))</f>
        <v>1</v>
      </c>
      <c r="CY269" s="98" t="str">
        <f>IF(AC269="","1",IF(AC269="x","0",VLOOKUP(AC269,'Risico-matrix'!$K$4:$M$107,3,)))</f>
        <v>1</v>
      </c>
      <c r="CZ269" s="98" t="str">
        <f>IF(AD269="","1",IF(AD269="x","0",VLOOKUP(AD269,'Risico-matrix'!$K$4:$M$107,3,)))</f>
        <v>1</v>
      </c>
      <c r="DA269" s="1">
        <f t="shared" ref="DA269:DA325" si="65">CQ269+CR269+CS269+CT269+CU269+CV269+CW269+CX269+CY269+CZ269</f>
        <v>9</v>
      </c>
    </row>
    <row r="270" spans="1:105" hidden="1" x14ac:dyDescent="0.25">
      <c r="A270" s="46" t="s">
        <v>1095</v>
      </c>
      <c r="B270" s="47">
        <v>109253</v>
      </c>
      <c r="C270" s="47">
        <v>42251</v>
      </c>
      <c r="D270" s="3" t="s">
        <v>900</v>
      </c>
      <c r="E270" s="3"/>
      <c r="F270" s="3"/>
      <c r="G270" s="3"/>
      <c r="H270" s="3"/>
      <c r="I270" s="3"/>
      <c r="J270" s="3" t="s">
        <v>862</v>
      </c>
      <c r="K270" s="3"/>
      <c r="L270" s="3"/>
      <c r="M270" s="3"/>
      <c r="N270" s="3"/>
      <c r="O270" s="3" t="s">
        <v>88</v>
      </c>
      <c r="P270" s="3" t="s">
        <v>93</v>
      </c>
      <c r="Q270" s="3">
        <v>1.04</v>
      </c>
      <c r="R270" s="3" t="s">
        <v>1096</v>
      </c>
      <c r="S270" s="48">
        <v>100</v>
      </c>
      <c r="T270" s="3" t="s">
        <v>1035</v>
      </c>
      <c r="U270" s="3" t="s">
        <v>199</v>
      </c>
      <c r="V270" s="3" t="s">
        <v>1449</v>
      </c>
      <c r="W270" s="3" t="s">
        <v>1449</v>
      </c>
      <c r="X270" s="3" t="s">
        <v>1449</v>
      </c>
      <c r="Y270" s="3" t="s">
        <v>1449</v>
      </c>
      <c r="Z270" s="3" t="s">
        <v>1449</v>
      </c>
      <c r="AA270" s="3" t="s">
        <v>1449</v>
      </c>
      <c r="AB270" s="3" t="s">
        <v>1449</v>
      </c>
      <c r="AC270" s="3" t="s">
        <v>1449</v>
      </c>
      <c r="AD270" s="3" t="s">
        <v>1449</v>
      </c>
      <c r="AE270" s="3"/>
      <c r="AF270" s="49" t="s">
        <v>1489</v>
      </c>
      <c r="AG270" s="3">
        <f t="shared" si="64"/>
        <v>16</v>
      </c>
      <c r="AH270" s="3"/>
      <c r="AI270" s="3"/>
      <c r="AJ270" s="3">
        <f t="shared" si="58"/>
        <v>0</v>
      </c>
      <c r="AK270" s="136"/>
      <c r="AL270" s="3" t="s">
        <v>95</v>
      </c>
      <c r="AM270" s="59"/>
      <c r="AN270" s="42">
        <v>2.5</v>
      </c>
      <c r="AO270" s="3" t="s">
        <v>1621</v>
      </c>
      <c r="AP270" s="44"/>
      <c r="AQ270" s="44"/>
      <c r="AR270" s="49" t="s">
        <v>1621</v>
      </c>
      <c r="AS270" s="3"/>
      <c r="AT270" s="3"/>
      <c r="AU270" s="3"/>
      <c r="AV270" s="3"/>
      <c r="AW270" s="3"/>
      <c r="AX270" s="3" t="str">
        <f t="shared" si="60"/>
        <v/>
      </c>
      <c r="AY270" s="143" t="str">
        <f t="shared" si="61"/>
        <v/>
      </c>
      <c r="AZ270" s="3" t="str">
        <f t="shared" si="62"/>
        <v/>
      </c>
      <c r="BA270" s="3" t="str">
        <f t="shared" si="63"/>
        <v/>
      </c>
      <c r="BB270" s="3" t="str">
        <f t="shared" si="59"/>
        <v>x</v>
      </c>
      <c r="BC270" s="3"/>
      <c r="BD270" s="3"/>
      <c r="BE270" s="182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205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50"/>
      <c r="CQ270" s="98">
        <f>IF(U270="","1",IF(U270="x","0",VLOOKUP(U270,'Risico-matrix'!$K$4:$M$107,3,)))</f>
        <v>7</v>
      </c>
      <c r="CR270" s="98" t="str">
        <f>IF(V270="","1",IF(V270="x","0",VLOOKUP(V270,'Risico-matrix'!$K$4:$M$107,3,)))</f>
        <v>1</v>
      </c>
      <c r="CS270" s="98" t="str">
        <f>IF(W270="","1",IF(W270="x","0",VLOOKUP(W270,'Risico-matrix'!$K$4:$M$107,3,)))</f>
        <v>1</v>
      </c>
      <c r="CT270" s="98" t="str">
        <f>IF(X270="","1",IF(X270="x","0",VLOOKUP(X270,'Risico-matrix'!$K$4:$M$107,3,)))</f>
        <v>1</v>
      </c>
      <c r="CU270" s="98" t="str">
        <f>IF(Y270="","1",IF(Y270="x","0",VLOOKUP(Y270,'Risico-matrix'!$K$4:$M$107,3,)))</f>
        <v>1</v>
      </c>
      <c r="CV270" s="98" t="str">
        <f>IF(Z270="","1",IF(Z270="x","0",VLOOKUP(Z270,'Risico-matrix'!$K$4:$M$107,3,)))</f>
        <v>1</v>
      </c>
      <c r="CW270" s="98" t="str">
        <f>IF(AA270="","1",IF(AA270="x","0",VLOOKUP(AA270,'Risico-matrix'!$K$4:$M$107,3,)))</f>
        <v>1</v>
      </c>
      <c r="CX270" s="98" t="str">
        <f>IF(AB270="","1",IF(AB270="x","0",VLOOKUP(AB270,'Risico-matrix'!$K$4:$M$107,3,)))</f>
        <v>1</v>
      </c>
      <c r="CY270" s="98" t="str">
        <f>IF(AC270="","1",IF(AC270="x","0",VLOOKUP(AC270,'Risico-matrix'!$K$4:$M$107,3,)))</f>
        <v>1</v>
      </c>
      <c r="CZ270" s="98" t="str">
        <f>IF(AD270="","1",IF(AD270="x","0",VLOOKUP(AD270,'Risico-matrix'!$K$4:$M$107,3,)))</f>
        <v>1</v>
      </c>
      <c r="DA270" s="1">
        <f t="shared" si="65"/>
        <v>16</v>
      </c>
    </row>
    <row r="271" spans="1:105" hidden="1" x14ac:dyDescent="0.25">
      <c r="A271" s="46" t="s">
        <v>1097</v>
      </c>
      <c r="B271" s="47">
        <v>106888</v>
      </c>
      <c r="C271" s="47">
        <v>41729</v>
      </c>
      <c r="D271" s="3" t="s">
        <v>900</v>
      </c>
      <c r="E271" s="3"/>
      <c r="F271" s="3"/>
      <c r="G271" s="3" t="s">
        <v>862</v>
      </c>
      <c r="H271" s="3"/>
      <c r="I271" s="3"/>
      <c r="J271" s="3"/>
      <c r="K271" s="3"/>
      <c r="L271" s="3"/>
      <c r="M271" s="3"/>
      <c r="N271" s="3"/>
      <c r="O271" s="3" t="s">
        <v>88</v>
      </c>
      <c r="P271" s="3" t="s">
        <v>93</v>
      </c>
      <c r="Q271" s="3">
        <v>0.83</v>
      </c>
      <c r="R271" s="3" t="s">
        <v>1035</v>
      </c>
      <c r="S271" s="48" t="s">
        <v>1035</v>
      </c>
      <c r="T271" s="3">
        <v>14</v>
      </c>
      <c r="U271" s="3" t="s">
        <v>137</v>
      </c>
      <c r="V271" s="3" t="s">
        <v>1449</v>
      </c>
      <c r="W271" s="3" t="s">
        <v>1449</v>
      </c>
      <c r="X271" s="3" t="s">
        <v>1449</v>
      </c>
      <c r="Y271" s="3" t="s">
        <v>1449</v>
      </c>
      <c r="Z271" s="3" t="s">
        <v>1449</v>
      </c>
      <c r="AA271" s="3" t="s">
        <v>1449</v>
      </c>
      <c r="AB271" s="3" t="s">
        <v>1449</v>
      </c>
      <c r="AC271" s="3" t="s">
        <v>1449</v>
      </c>
      <c r="AD271" s="3" t="s">
        <v>1449</v>
      </c>
      <c r="AE271" s="3"/>
      <c r="AF271" s="49" t="s">
        <v>285</v>
      </c>
      <c r="AG271" s="3">
        <f t="shared" si="64"/>
        <v>9</v>
      </c>
      <c r="AH271" s="3"/>
      <c r="AI271" s="3"/>
      <c r="AJ271" s="3">
        <f t="shared" si="58"/>
        <v>0</v>
      </c>
      <c r="AK271" s="136"/>
      <c r="AL271" s="3" t="s">
        <v>95</v>
      </c>
      <c r="AM271" s="59"/>
      <c r="AN271" s="42">
        <v>2.5</v>
      </c>
      <c r="AO271" s="3" t="s">
        <v>1621</v>
      </c>
      <c r="AP271" s="44"/>
      <c r="AQ271" s="44"/>
      <c r="AR271" s="49" t="s">
        <v>1621</v>
      </c>
      <c r="AS271" s="3"/>
      <c r="AT271" s="3"/>
      <c r="AU271" s="3"/>
      <c r="AV271" s="3"/>
      <c r="AW271" s="3"/>
      <c r="AX271" s="3" t="str">
        <f t="shared" si="60"/>
        <v>x</v>
      </c>
      <c r="AY271" s="143" t="str">
        <f t="shared" si="61"/>
        <v>x</v>
      </c>
      <c r="AZ271" s="3" t="str">
        <f t="shared" si="62"/>
        <v>x</v>
      </c>
      <c r="BA271" s="3" t="str">
        <f t="shared" si="63"/>
        <v>x</v>
      </c>
      <c r="BB271" s="3" t="str">
        <f t="shared" si="59"/>
        <v/>
      </c>
      <c r="BC271" s="3"/>
      <c r="BD271" s="3"/>
      <c r="BE271" s="182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205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50"/>
      <c r="CQ271" s="98">
        <f>IF(U271="","1",IF(U271="x","0",VLOOKUP(U271,'Risico-matrix'!$K$4:$M$107,3,)))</f>
        <v>0</v>
      </c>
      <c r="CR271" s="98" t="str">
        <f>IF(V271="","1",IF(V271="x","0",VLOOKUP(V271,'Risico-matrix'!$K$4:$M$107,3,)))</f>
        <v>1</v>
      </c>
      <c r="CS271" s="98" t="str">
        <f>IF(W271="","1",IF(W271="x","0",VLOOKUP(W271,'Risico-matrix'!$K$4:$M$107,3,)))</f>
        <v>1</v>
      </c>
      <c r="CT271" s="98" t="str">
        <f>IF(X271="","1",IF(X271="x","0",VLOOKUP(X271,'Risico-matrix'!$K$4:$M$107,3,)))</f>
        <v>1</v>
      </c>
      <c r="CU271" s="98" t="str">
        <f>IF(Y271="","1",IF(Y271="x","0",VLOOKUP(Y271,'Risico-matrix'!$K$4:$M$107,3,)))</f>
        <v>1</v>
      </c>
      <c r="CV271" s="98" t="str">
        <f>IF(Z271="","1",IF(Z271="x","0",VLOOKUP(Z271,'Risico-matrix'!$K$4:$M$107,3,)))</f>
        <v>1</v>
      </c>
      <c r="CW271" s="98" t="str">
        <f>IF(AA271="","1",IF(AA271="x","0",VLOOKUP(AA271,'Risico-matrix'!$K$4:$M$107,3,)))</f>
        <v>1</v>
      </c>
      <c r="CX271" s="98" t="str">
        <f>IF(AB271="","1",IF(AB271="x","0",VLOOKUP(AB271,'Risico-matrix'!$K$4:$M$107,3,)))</f>
        <v>1</v>
      </c>
      <c r="CY271" s="98" t="str">
        <f>IF(AC271="","1",IF(AC271="x","0",VLOOKUP(AC271,'Risico-matrix'!$K$4:$M$107,3,)))</f>
        <v>1</v>
      </c>
      <c r="CZ271" s="98" t="str">
        <f>IF(AD271="","1",IF(AD271="x","0",VLOOKUP(AD271,'Risico-matrix'!$K$4:$M$107,3,)))</f>
        <v>1</v>
      </c>
      <c r="DA271" s="1">
        <f t="shared" si="65"/>
        <v>9</v>
      </c>
    </row>
    <row r="272" spans="1:105" hidden="1" x14ac:dyDescent="0.25">
      <c r="A272" s="46" t="s">
        <v>1098</v>
      </c>
      <c r="B272" s="47">
        <v>109272</v>
      </c>
      <c r="C272" s="47">
        <v>42286</v>
      </c>
      <c r="D272" s="3" t="s">
        <v>900</v>
      </c>
      <c r="E272" s="3"/>
      <c r="F272" s="3"/>
      <c r="G272" s="3" t="s">
        <v>862</v>
      </c>
      <c r="H272" s="3"/>
      <c r="I272" s="3"/>
      <c r="J272" s="3"/>
      <c r="K272" s="3"/>
      <c r="L272" s="3" t="s">
        <v>862</v>
      </c>
      <c r="M272" s="3" t="s">
        <v>862</v>
      </c>
      <c r="N272" s="3"/>
      <c r="O272" s="3" t="s">
        <v>88</v>
      </c>
      <c r="P272" s="3" t="s">
        <v>93</v>
      </c>
      <c r="Q272" s="3">
        <v>0.82</v>
      </c>
      <c r="R272" s="3" t="s">
        <v>1035</v>
      </c>
      <c r="S272" s="48" t="s">
        <v>1035</v>
      </c>
      <c r="T272" s="3">
        <v>17</v>
      </c>
      <c r="U272" s="3" t="s">
        <v>137</v>
      </c>
      <c r="V272" s="3" t="s">
        <v>191</v>
      </c>
      <c r="W272" s="3" t="s">
        <v>200</v>
      </c>
      <c r="X272" s="3" t="s">
        <v>214</v>
      </c>
      <c r="Y272" s="3" t="s">
        <v>1449</v>
      </c>
      <c r="Z272" s="3" t="s">
        <v>1449</v>
      </c>
      <c r="AA272" s="3" t="s">
        <v>1449</v>
      </c>
      <c r="AB272" s="3" t="s">
        <v>1449</v>
      </c>
      <c r="AC272" s="3" t="s">
        <v>1449</v>
      </c>
      <c r="AD272" s="3" t="s">
        <v>1449</v>
      </c>
      <c r="AE272" s="3"/>
      <c r="AF272" s="49" t="s">
        <v>1504</v>
      </c>
      <c r="AG272" s="3">
        <f t="shared" si="64"/>
        <v>31</v>
      </c>
      <c r="AH272" s="3"/>
      <c r="AI272" s="3"/>
      <c r="AJ272" s="3">
        <f t="shared" si="58"/>
        <v>0</v>
      </c>
      <c r="AK272" s="136"/>
      <c r="AL272" s="3" t="s">
        <v>95</v>
      </c>
      <c r="AM272" s="59"/>
      <c r="AN272" s="42">
        <v>2.5</v>
      </c>
      <c r="AO272" s="3" t="s">
        <v>1621</v>
      </c>
      <c r="AP272" s="44"/>
      <c r="AQ272" s="44"/>
      <c r="AR272" s="49" t="s">
        <v>1621</v>
      </c>
      <c r="AS272" s="3"/>
      <c r="AT272" s="3"/>
      <c r="AU272" s="3"/>
      <c r="AV272" s="3"/>
      <c r="AW272" s="3"/>
      <c r="AX272" s="3" t="str">
        <f t="shared" si="60"/>
        <v>x</v>
      </c>
      <c r="AY272" s="143" t="str">
        <f t="shared" si="61"/>
        <v>x</v>
      </c>
      <c r="AZ272" s="3" t="str">
        <f t="shared" si="62"/>
        <v>x</v>
      </c>
      <c r="BA272" s="3" t="str">
        <f t="shared" si="63"/>
        <v/>
      </c>
      <c r="BB272" s="3" t="str">
        <f t="shared" si="59"/>
        <v/>
      </c>
      <c r="BC272" s="3"/>
      <c r="BD272" s="3"/>
      <c r="BE272" s="182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205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50"/>
      <c r="CQ272" s="98">
        <f>IF(U272="","1",IF(U272="x","0",VLOOKUP(U272,'Risico-matrix'!$K$4:$M$107,3,)))</f>
        <v>0</v>
      </c>
      <c r="CR272" s="98">
        <f>IF(V272="","1",IF(V272="x","0",VLOOKUP(V272,'Risico-matrix'!$K$4:$M$107,3,)))</f>
        <v>7</v>
      </c>
      <c r="CS272" s="98">
        <f>IF(W272="","1",IF(W272="x","0",VLOOKUP(W272,'Risico-matrix'!$K$4:$M$107,3,)))</f>
        <v>3</v>
      </c>
      <c r="CT272" s="98">
        <f>IF(X272="","1",IF(X272="x","0",VLOOKUP(X272,'Risico-matrix'!$K$4:$M$107,3,)))</f>
        <v>15</v>
      </c>
      <c r="CU272" s="98" t="str">
        <f>IF(Y272="","1",IF(Y272="x","0",VLOOKUP(Y272,'Risico-matrix'!$K$4:$M$107,3,)))</f>
        <v>1</v>
      </c>
      <c r="CV272" s="98" t="str">
        <f>IF(Z272="","1",IF(Z272="x","0",VLOOKUP(Z272,'Risico-matrix'!$K$4:$M$107,3,)))</f>
        <v>1</v>
      </c>
      <c r="CW272" s="98" t="str">
        <f>IF(AA272="","1",IF(AA272="x","0",VLOOKUP(AA272,'Risico-matrix'!$K$4:$M$107,3,)))</f>
        <v>1</v>
      </c>
      <c r="CX272" s="98" t="str">
        <f>IF(AB272="","1",IF(AB272="x","0",VLOOKUP(AB272,'Risico-matrix'!$K$4:$M$107,3,)))</f>
        <v>1</v>
      </c>
      <c r="CY272" s="98" t="str">
        <f>IF(AC272="","1",IF(AC272="x","0",VLOOKUP(AC272,'Risico-matrix'!$K$4:$M$107,3,)))</f>
        <v>1</v>
      </c>
      <c r="CZ272" s="98" t="str">
        <f>IF(AD272="","1",IF(AD272="x","0",VLOOKUP(AD272,'Risico-matrix'!$K$4:$M$107,3,)))</f>
        <v>1</v>
      </c>
      <c r="DA272" s="1">
        <f t="shared" si="65"/>
        <v>31</v>
      </c>
    </row>
    <row r="273" spans="1:105" hidden="1" x14ac:dyDescent="0.25">
      <c r="A273" s="46" t="s">
        <v>1132</v>
      </c>
      <c r="B273" s="47"/>
      <c r="C273" s="47">
        <v>41668</v>
      </c>
      <c r="D273" s="3" t="s">
        <v>1133</v>
      </c>
      <c r="E273" s="3"/>
      <c r="F273" s="3"/>
      <c r="G273" s="3" t="s">
        <v>862</v>
      </c>
      <c r="H273" s="3"/>
      <c r="I273" s="3"/>
      <c r="J273" s="3"/>
      <c r="K273" s="3"/>
      <c r="L273" s="3" t="s">
        <v>862</v>
      </c>
      <c r="M273" s="3" t="s">
        <v>862</v>
      </c>
      <c r="N273" s="3"/>
      <c r="O273" s="3" t="s">
        <v>88</v>
      </c>
      <c r="P273" s="3"/>
      <c r="Q273" s="3"/>
      <c r="R273" s="3"/>
      <c r="S273" s="48"/>
      <c r="T273" s="3"/>
      <c r="U273" s="3" t="s">
        <v>138</v>
      </c>
      <c r="V273" s="3" t="s">
        <v>191</v>
      </c>
      <c r="W273" s="3" t="s">
        <v>203</v>
      </c>
      <c r="X273" s="3" t="s">
        <v>200</v>
      </c>
      <c r="Y273" s="3" t="s">
        <v>215</v>
      </c>
      <c r="Z273" s="3" t="s">
        <v>206</v>
      </c>
      <c r="AA273" s="3" t="s">
        <v>1449</v>
      </c>
      <c r="AB273" s="3" t="s">
        <v>1449</v>
      </c>
      <c r="AC273" s="3" t="s">
        <v>1449</v>
      </c>
      <c r="AD273" s="3" t="s">
        <v>1449</v>
      </c>
      <c r="AE273" s="3" t="s">
        <v>516</v>
      </c>
      <c r="AF273" s="49" t="s">
        <v>1516</v>
      </c>
      <c r="AG273" s="3">
        <f t="shared" si="64"/>
        <v>31</v>
      </c>
      <c r="AH273" s="3"/>
      <c r="AI273" s="3"/>
      <c r="AJ273" s="3">
        <f t="shared" si="58"/>
        <v>0</v>
      </c>
      <c r="AK273" s="136"/>
      <c r="AL273" s="3"/>
      <c r="AM273" s="59"/>
      <c r="AN273" s="42"/>
      <c r="AO273" s="3" t="s">
        <v>1621</v>
      </c>
      <c r="AP273" s="44"/>
      <c r="AQ273" s="44"/>
      <c r="AR273" s="49" t="s">
        <v>1621</v>
      </c>
      <c r="AS273" s="3"/>
      <c r="AT273" s="3"/>
      <c r="AU273" s="3"/>
      <c r="AV273" s="3"/>
      <c r="AW273" s="3"/>
      <c r="AX273" s="3" t="str">
        <f t="shared" si="60"/>
        <v>x</v>
      </c>
      <c r="AY273" s="143" t="str">
        <f t="shared" si="61"/>
        <v>x</v>
      </c>
      <c r="AZ273" s="3" t="str">
        <f t="shared" si="62"/>
        <v>x</v>
      </c>
      <c r="BA273" s="3" t="str">
        <f t="shared" si="63"/>
        <v/>
      </c>
      <c r="BB273" s="3" t="str">
        <f t="shared" si="59"/>
        <v/>
      </c>
      <c r="BC273" s="3"/>
      <c r="BD273" s="3"/>
      <c r="BE273" s="182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205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50"/>
      <c r="CQ273" s="98">
        <f>IF(U273="","1",IF(U273="x","0",VLOOKUP(U273,'Risico-matrix'!$K$4:$M$107,3,)))</f>
        <v>0</v>
      </c>
      <c r="CR273" s="98">
        <f>IF(V273="","1",IF(V273="x","0",VLOOKUP(V273,'Risico-matrix'!$K$4:$M$107,3,)))</f>
        <v>7</v>
      </c>
      <c r="CS273" s="98">
        <f>IF(W273="","1",IF(W273="x","0",VLOOKUP(W273,'Risico-matrix'!$K$4:$M$107,3,)))</f>
        <v>7</v>
      </c>
      <c r="CT273" s="98">
        <f>IF(X273="","1",IF(X273="x","0",VLOOKUP(X273,'Risico-matrix'!$K$4:$M$107,3,)))</f>
        <v>3</v>
      </c>
      <c r="CU273" s="98">
        <f>IF(Y273="","1",IF(Y273="x","0",VLOOKUP(Y273,'Risico-matrix'!$K$4:$M$107,3,)))</f>
        <v>7</v>
      </c>
      <c r="CV273" s="98">
        <f>IF(Z273="","1",IF(Z273="x","0",VLOOKUP(Z273,'Risico-matrix'!$K$4:$M$107,3,)))</f>
        <v>3</v>
      </c>
      <c r="CW273" s="98" t="str">
        <f>IF(AA273="","1",IF(AA273="x","0",VLOOKUP(AA273,'Risico-matrix'!$K$4:$M$107,3,)))</f>
        <v>1</v>
      </c>
      <c r="CX273" s="98" t="str">
        <f>IF(AB273="","1",IF(AB273="x","0",VLOOKUP(AB273,'Risico-matrix'!$K$4:$M$107,3,)))</f>
        <v>1</v>
      </c>
      <c r="CY273" s="98" t="str">
        <f>IF(AC273="","1",IF(AC273="x","0",VLOOKUP(AC273,'Risico-matrix'!$K$4:$M$107,3,)))</f>
        <v>1</v>
      </c>
      <c r="CZ273" s="98" t="str">
        <f>IF(AD273="","1",IF(AD273="x","0",VLOOKUP(AD273,'Risico-matrix'!$K$4:$M$107,3,)))</f>
        <v>1</v>
      </c>
      <c r="DA273" s="1">
        <f t="shared" si="65"/>
        <v>31</v>
      </c>
    </row>
    <row r="274" spans="1:105" hidden="1" x14ac:dyDescent="0.25">
      <c r="A274" s="46" t="s">
        <v>1155</v>
      </c>
      <c r="B274" s="47">
        <v>100485</v>
      </c>
      <c r="C274" s="47">
        <v>41990</v>
      </c>
      <c r="D274" s="3" t="s">
        <v>903</v>
      </c>
      <c r="E274" s="3" t="s">
        <v>862</v>
      </c>
      <c r="F274" s="3"/>
      <c r="G274" s="3"/>
      <c r="H274" s="3"/>
      <c r="I274" s="3"/>
      <c r="J274" s="3"/>
      <c r="K274" s="3"/>
      <c r="L274" s="3"/>
      <c r="M274" s="3"/>
      <c r="N274" s="3"/>
      <c r="O274" s="3" t="s">
        <v>875</v>
      </c>
      <c r="P274" s="3" t="s">
        <v>92</v>
      </c>
      <c r="Q274" s="3" t="s">
        <v>863</v>
      </c>
      <c r="R274" s="3" t="s">
        <v>863</v>
      </c>
      <c r="S274" s="48" t="s">
        <v>863</v>
      </c>
      <c r="T274" s="3" t="s">
        <v>863</v>
      </c>
      <c r="U274" s="3" t="s">
        <v>1449</v>
      </c>
      <c r="V274" s="3" t="s">
        <v>1449</v>
      </c>
      <c r="W274" s="3" t="s">
        <v>1449</v>
      </c>
      <c r="X274" s="3" t="s">
        <v>1449</v>
      </c>
      <c r="Y274" s="3" t="s">
        <v>1449</v>
      </c>
      <c r="Z274" s="3" t="s">
        <v>1449</v>
      </c>
      <c r="AA274" s="3" t="s">
        <v>1449</v>
      </c>
      <c r="AB274" s="3" t="s">
        <v>1449</v>
      </c>
      <c r="AC274" s="3" t="s">
        <v>1449</v>
      </c>
      <c r="AD274" s="3" t="s">
        <v>1449</v>
      </c>
      <c r="AE274" s="3"/>
      <c r="AF274" s="49"/>
      <c r="AG274" s="3">
        <f t="shared" si="64"/>
        <v>10</v>
      </c>
      <c r="AH274" s="3"/>
      <c r="AI274" s="3"/>
      <c r="AJ274" s="3">
        <f t="shared" si="58"/>
        <v>0</v>
      </c>
      <c r="AK274" s="136"/>
      <c r="AL274" s="3"/>
      <c r="AM274" s="59"/>
      <c r="AN274" s="42"/>
      <c r="AO274" s="3" t="s">
        <v>1621</v>
      </c>
      <c r="AP274" s="44"/>
      <c r="AQ274" s="44"/>
      <c r="AR274" s="49" t="s">
        <v>1621</v>
      </c>
      <c r="AS274" s="3"/>
      <c r="AT274" s="3"/>
      <c r="AU274" s="3"/>
      <c r="AV274" s="3"/>
      <c r="AW274" s="3"/>
      <c r="AX274" s="3" t="str">
        <f t="shared" si="60"/>
        <v/>
      </c>
      <c r="AY274" s="143" t="str">
        <f t="shared" si="61"/>
        <v/>
      </c>
      <c r="AZ274" s="3" t="str">
        <f t="shared" si="62"/>
        <v/>
      </c>
      <c r="BA274" s="3" t="str">
        <f t="shared" si="63"/>
        <v/>
      </c>
      <c r="BB274" s="3" t="str">
        <f t="shared" si="59"/>
        <v/>
      </c>
      <c r="BC274" s="3"/>
      <c r="BD274" s="3"/>
      <c r="BE274" s="182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205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50"/>
      <c r="CQ274" s="98" t="str">
        <f>IF(U274="","1",IF(U274="x","0",VLOOKUP(U274,'Risico-matrix'!$K$4:$M$107,3,)))</f>
        <v>1</v>
      </c>
      <c r="CR274" s="98" t="str">
        <f>IF(V274="","1",IF(V274="x","0",VLOOKUP(V274,'Risico-matrix'!$K$4:$M$107,3,)))</f>
        <v>1</v>
      </c>
      <c r="CS274" s="98" t="str">
        <f>IF(W274="","1",IF(W274="x","0",VLOOKUP(W274,'Risico-matrix'!$K$4:$M$107,3,)))</f>
        <v>1</v>
      </c>
      <c r="CT274" s="98" t="str">
        <f>IF(X274="","1",IF(X274="x","0",VLOOKUP(X274,'Risico-matrix'!$K$4:$M$107,3,)))</f>
        <v>1</v>
      </c>
      <c r="CU274" s="98" t="str">
        <f>IF(Y274="","1",IF(Y274="x","0",VLOOKUP(Y274,'Risico-matrix'!$K$4:$M$107,3,)))</f>
        <v>1</v>
      </c>
      <c r="CV274" s="98" t="str">
        <f>IF(Z274="","1",IF(Z274="x","0",VLOOKUP(Z274,'Risico-matrix'!$K$4:$M$107,3,)))</f>
        <v>1</v>
      </c>
      <c r="CW274" s="98" t="str">
        <f>IF(AA274="","1",IF(AA274="x","0",VLOOKUP(AA274,'Risico-matrix'!$K$4:$M$107,3,)))</f>
        <v>1</v>
      </c>
      <c r="CX274" s="98" t="str">
        <f>IF(AB274="","1",IF(AB274="x","0",VLOOKUP(AB274,'Risico-matrix'!$K$4:$M$107,3,)))</f>
        <v>1</v>
      </c>
      <c r="CY274" s="98" t="str">
        <f>IF(AC274="","1",IF(AC274="x","0",VLOOKUP(AC274,'Risico-matrix'!$K$4:$M$107,3,)))</f>
        <v>1</v>
      </c>
      <c r="CZ274" s="98" t="str">
        <f>IF(AD274="","1",IF(AD274="x","0",VLOOKUP(AD274,'Risico-matrix'!$K$4:$M$107,3,)))</f>
        <v>1</v>
      </c>
      <c r="DA274" s="1">
        <f t="shared" si="65"/>
        <v>10</v>
      </c>
    </row>
    <row r="275" spans="1:105" hidden="1" x14ac:dyDescent="0.25">
      <c r="A275" s="46" t="s">
        <v>1099</v>
      </c>
      <c r="B275" s="47">
        <v>100524</v>
      </c>
      <c r="C275" s="47">
        <v>40927</v>
      </c>
      <c r="D275" s="3" t="s">
        <v>900</v>
      </c>
      <c r="E275" s="3"/>
      <c r="F275" s="3"/>
      <c r="G275" s="3"/>
      <c r="H275" s="3" t="s">
        <v>862</v>
      </c>
      <c r="I275" s="3"/>
      <c r="J275" s="3" t="s">
        <v>862</v>
      </c>
      <c r="K275" s="3"/>
      <c r="L275" s="3"/>
      <c r="M275" s="3"/>
      <c r="N275" s="3"/>
      <c r="O275" s="3" t="s">
        <v>88</v>
      </c>
      <c r="P275" s="3" t="s">
        <v>92</v>
      </c>
      <c r="Q275" s="3" t="s">
        <v>1035</v>
      </c>
      <c r="R275" s="3">
        <v>1.2</v>
      </c>
      <c r="S275" s="48" t="s">
        <v>1035</v>
      </c>
      <c r="T275" s="3" t="s">
        <v>1035</v>
      </c>
      <c r="U275" s="3" t="s">
        <v>149</v>
      </c>
      <c r="V275" s="3" t="s">
        <v>196</v>
      </c>
      <c r="W275" s="3" t="s">
        <v>1449</v>
      </c>
      <c r="X275" s="3" t="s">
        <v>1449</v>
      </c>
      <c r="Y275" s="3" t="s">
        <v>1449</v>
      </c>
      <c r="Z275" s="3" t="s">
        <v>1449</v>
      </c>
      <c r="AA275" s="3" t="s">
        <v>1449</v>
      </c>
      <c r="AB275" s="3" t="s">
        <v>1449</v>
      </c>
      <c r="AC275" s="3" t="s">
        <v>1449</v>
      </c>
      <c r="AD275" s="3" t="s">
        <v>1449</v>
      </c>
      <c r="AE275" s="3"/>
      <c r="AF275" s="49" t="s">
        <v>1505</v>
      </c>
      <c r="AG275" s="3">
        <f t="shared" si="64"/>
        <v>23</v>
      </c>
      <c r="AH275" s="3"/>
      <c r="AI275" s="3"/>
      <c r="AJ275" s="3">
        <f t="shared" si="58"/>
        <v>0</v>
      </c>
      <c r="AK275" s="136"/>
      <c r="AL275" s="3" t="s">
        <v>95</v>
      </c>
      <c r="AM275" s="59"/>
      <c r="AN275" s="42"/>
      <c r="AO275" s="3" t="s">
        <v>1621</v>
      </c>
      <c r="AP275" s="44"/>
      <c r="AQ275" s="44"/>
      <c r="AR275" s="49" t="s">
        <v>1621</v>
      </c>
      <c r="AS275" s="3"/>
      <c r="AT275" s="3"/>
      <c r="AU275" s="3"/>
      <c r="AV275" s="3"/>
      <c r="AW275" s="3"/>
      <c r="AX275" s="3" t="str">
        <f>IF(OR(K275="x",J272="x",L275="x",G275="x",H275="x",M275="x",N275="x"),"x","")</f>
        <v>x</v>
      </c>
      <c r="AY275" s="143" t="str">
        <f>IF(OR(K275="x",J272="x",L275="x",G275="x",H275="x",M275="x",N275="x"),"x","")</f>
        <v>x</v>
      </c>
      <c r="AZ275" s="3" t="str">
        <f>IF(OR(K275="x",J272="x",L275="x",G275="x",H275="x",M275="x"),"x","")</f>
        <v>x</v>
      </c>
      <c r="BA275" s="3" t="str">
        <f>IF(OR(K275="x",J272="x",H275="x"),"x","")</f>
        <v>x</v>
      </c>
      <c r="BB275" s="3" t="str">
        <f t="shared" si="59"/>
        <v>x</v>
      </c>
      <c r="BC275" s="3"/>
      <c r="BD275" s="3"/>
      <c r="BE275" s="182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205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50"/>
      <c r="CQ275" s="98">
        <f>IF(U275="","1",IF(U275="x","0",VLOOKUP(U275,'Risico-matrix'!$K$4:$M$107,3,)))</f>
        <v>0</v>
      </c>
      <c r="CR275" s="98">
        <f>IF(V275="","1",IF(V275="x","0",VLOOKUP(V275,'Risico-matrix'!$K$4:$M$107,3,)))</f>
        <v>15</v>
      </c>
      <c r="CS275" s="98" t="str">
        <f>IF(W275="","1",IF(W275="x","0",VLOOKUP(W275,'Risico-matrix'!$K$4:$M$107,3,)))</f>
        <v>1</v>
      </c>
      <c r="CT275" s="98" t="str">
        <f>IF(X275="","1",IF(X275="x","0",VLOOKUP(X275,'Risico-matrix'!$K$4:$M$107,3,)))</f>
        <v>1</v>
      </c>
      <c r="CU275" s="98" t="str">
        <f>IF(Y275="","1",IF(Y275="x","0",VLOOKUP(Y275,'Risico-matrix'!$K$4:$M$107,3,)))</f>
        <v>1</v>
      </c>
      <c r="CV275" s="98" t="str">
        <f>IF(Z275="","1",IF(Z275="x","0",VLOOKUP(Z275,'Risico-matrix'!$K$4:$M$107,3,)))</f>
        <v>1</v>
      </c>
      <c r="CW275" s="98" t="str">
        <f>IF(AA275="","1",IF(AA275="x","0",VLOOKUP(AA275,'Risico-matrix'!$K$4:$M$107,3,)))</f>
        <v>1</v>
      </c>
      <c r="CX275" s="98" t="str">
        <f>IF(AB275="","1",IF(AB275="x","0",VLOOKUP(AB275,'Risico-matrix'!$K$4:$M$107,3,)))</f>
        <v>1</v>
      </c>
      <c r="CY275" s="98" t="str">
        <f>IF(AC275="","1",IF(AC275="x","0",VLOOKUP(AC275,'Risico-matrix'!$K$4:$M$107,3,)))</f>
        <v>1</v>
      </c>
      <c r="CZ275" s="98" t="str">
        <f>IF(AD275="","1",IF(AD275="x","0",VLOOKUP(AD275,'Risico-matrix'!$K$4:$M$107,3,)))</f>
        <v>1</v>
      </c>
      <c r="DA275" s="1">
        <f t="shared" si="65"/>
        <v>23</v>
      </c>
    </row>
    <row r="276" spans="1:105" hidden="1" x14ac:dyDescent="0.25">
      <c r="A276" s="46" t="s">
        <v>1176</v>
      </c>
      <c r="B276" s="47">
        <v>4406</v>
      </c>
      <c r="C276" s="47">
        <v>42045</v>
      </c>
      <c r="D276" s="3" t="s">
        <v>1175</v>
      </c>
      <c r="E276" s="3" t="s">
        <v>862</v>
      </c>
      <c r="F276" s="3"/>
      <c r="G276" s="3"/>
      <c r="H276" s="3"/>
      <c r="I276" s="3"/>
      <c r="J276" s="3"/>
      <c r="K276" s="3"/>
      <c r="L276" s="3"/>
      <c r="M276" s="3"/>
      <c r="N276" s="3"/>
      <c r="O276" s="3" t="s">
        <v>875</v>
      </c>
      <c r="P276" s="3" t="s">
        <v>93</v>
      </c>
      <c r="Q276" s="3" t="s">
        <v>863</v>
      </c>
      <c r="R276" s="3" t="s">
        <v>863</v>
      </c>
      <c r="S276" s="48"/>
      <c r="T276" s="3" t="s">
        <v>1014</v>
      </c>
      <c r="U276" s="3" t="s">
        <v>1449</v>
      </c>
      <c r="V276" s="3" t="s">
        <v>1449</v>
      </c>
      <c r="W276" s="3" t="s">
        <v>1449</v>
      </c>
      <c r="X276" s="3" t="s">
        <v>1449</v>
      </c>
      <c r="Y276" s="3" t="s">
        <v>1449</v>
      </c>
      <c r="Z276" s="3" t="s">
        <v>1449</v>
      </c>
      <c r="AA276" s="3" t="s">
        <v>1449</v>
      </c>
      <c r="AB276" s="3" t="s">
        <v>1449</v>
      </c>
      <c r="AC276" s="3" t="s">
        <v>1449</v>
      </c>
      <c r="AD276" s="3" t="s">
        <v>1449</v>
      </c>
      <c r="AE276" s="3"/>
      <c r="AF276" s="49"/>
      <c r="AG276" s="3">
        <f t="shared" si="64"/>
        <v>10</v>
      </c>
      <c r="AH276" s="3"/>
      <c r="AI276" s="3"/>
      <c r="AJ276" s="3">
        <f t="shared" ref="AJ276:AJ334" si="66">AG276*AH276*AI276</f>
        <v>0</v>
      </c>
      <c r="AK276" s="136"/>
      <c r="AL276" s="3" t="s">
        <v>95</v>
      </c>
      <c r="AM276" s="59"/>
      <c r="AN276" s="42">
        <v>25</v>
      </c>
      <c r="AO276" s="3" t="s">
        <v>1623</v>
      </c>
      <c r="AP276" s="44"/>
      <c r="AQ276" s="44"/>
      <c r="AR276" s="49"/>
      <c r="AS276" s="3"/>
      <c r="AT276" s="3"/>
      <c r="AU276" s="3"/>
      <c r="AV276" s="3"/>
      <c r="AW276" s="3"/>
      <c r="AX276" s="3" t="str">
        <f>IF(OR(K276="x",J273="x",L276="x",G276="x",H276="x",M276="x",N276="x"),"x","")</f>
        <v/>
      </c>
      <c r="AY276" s="143" t="str">
        <f>IF(OR(K276="x",J273="x",L276="x",G276="x",H276="x",M276="x",N276="x"),"x","")</f>
        <v/>
      </c>
      <c r="AZ276" s="3" t="str">
        <f>IF(OR(K276="x",J273="x",L276="x",G276="x",H276="x",M276="x"),"x","")</f>
        <v/>
      </c>
      <c r="BA276" s="3" t="str">
        <f>IF(OR(K276="x",J273="x",H276="x"),"x","")</f>
        <v/>
      </c>
      <c r="BB276" s="3" t="str">
        <f t="shared" ref="BB276:BB334" si="67">IF(OR(K276="x",J276="x"),"x","")</f>
        <v/>
      </c>
      <c r="BC276" s="3"/>
      <c r="BD276" s="3"/>
      <c r="BE276" s="182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205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50"/>
      <c r="CQ276" s="98" t="str">
        <f>IF(U276="","1",IF(U276="x","0",VLOOKUP(U276,'Risico-matrix'!$K$4:$M$107,3,)))</f>
        <v>1</v>
      </c>
      <c r="CR276" s="98" t="str">
        <f>IF(V276="","1",IF(V276="x","0",VLOOKUP(V276,'Risico-matrix'!$K$4:$M$107,3,)))</f>
        <v>1</v>
      </c>
      <c r="CS276" s="98" t="str">
        <f>IF(W276="","1",IF(W276="x","0",VLOOKUP(W276,'Risico-matrix'!$K$4:$M$107,3,)))</f>
        <v>1</v>
      </c>
      <c r="CT276" s="98" t="str">
        <f>IF(X276="","1",IF(X276="x","0",VLOOKUP(X276,'Risico-matrix'!$K$4:$M$107,3,)))</f>
        <v>1</v>
      </c>
      <c r="CU276" s="98" t="str">
        <f>IF(Y276="","1",IF(Y276="x","0",VLOOKUP(Y276,'Risico-matrix'!$K$4:$M$107,3,)))</f>
        <v>1</v>
      </c>
      <c r="CV276" s="98" t="str">
        <f>IF(Z276="","1",IF(Z276="x","0",VLOOKUP(Z276,'Risico-matrix'!$K$4:$M$107,3,)))</f>
        <v>1</v>
      </c>
      <c r="CW276" s="98" t="str">
        <f>IF(AA276="","1",IF(AA276="x","0",VLOOKUP(AA276,'Risico-matrix'!$K$4:$M$107,3,)))</f>
        <v>1</v>
      </c>
      <c r="CX276" s="98" t="str">
        <f>IF(AB276="","1",IF(AB276="x","0",VLOOKUP(AB276,'Risico-matrix'!$K$4:$M$107,3,)))</f>
        <v>1</v>
      </c>
      <c r="CY276" s="98" t="str">
        <f>IF(AC276="","1",IF(AC276="x","0",VLOOKUP(AC276,'Risico-matrix'!$K$4:$M$107,3,)))</f>
        <v>1</v>
      </c>
      <c r="CZ276" s="98" t="str">
        <f>IF(AD276="","1",IF(AD276="x","0",VLOOKUP(AD276,'Risico-matrix'!$K$4:$M$107,3,)))</f>
        <v>1</v>
      </c>
      <c r="DA276" s="1">
        <f t="shared" si="65"/>
        <v>10</v>
      </c>
    </row>
    <row r="277" spans="1:105" hidden="1" x14ac:dyDescent="0.25">
      <c r="A277" s="46" t="s">
        <v>1156</v>
      </c>
      <c r="B277" s="47"/>
      <c r="C277" s="47"/>
      <c r="D277" s="3" t="s">
        <v>903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8"/>
      <c r="T277" s="3"/>
      <c r="U277" s="3" t="s">
        <v>1449</v>
      </c>
      <c r="V277" s="3" t="s">
        <v>1449</v>
      </c>
      <c r="W277" s="3" t="s">
        <v>1449</v>
      </c>
      <c r="X277" s="3" t="s">
        <v>1449</v>
      </c>
      <c r="Y277" s="3" t="s">
        <v>1449</v>
      </c>
      <c r="Z277" s="3" t="s">
        <v>1449</v>
      </c>
      <c r="AA277" s="3" t="s">
        <v>1449</v>
      </c>
      <c r="AB277" s="3" t="s">
        <v>1449</v>
      </c>
      <c r="AC277" s="3" t="s">
        <v>1449</v>
      </c>
      <c r="AD277" s="3" t="s">
        <v>1449</v>
      </c>
      <c r="AE277" s="3"/>
      <c r="AF277" s="49"/>
      <c r="AG277" s="3">
        <f t="shared" si="64"/>
        <v>10</v>
      </c>
      <c r="AH277" s="3"/>
      <c r="AI277" s="3"/>
      <c r="AJ277" s="3">
        <f t="shared" si="66"/>
        <v>0</v>
      </c>
      <c r="AK277" s="136"/>
      <c r="AL277" s="3"/>
      <c r="AM277" s="59"/>
      <c r="AN277" s="42"/>
      <c r="AO277" s="3" t="s">
        <v>1621</v>
      </c>
      <c r="AP277" s="44"/>
      <c r="AQ277" s="44"/>
      <c r="AR277" s="49" t="s">
        <v>1621</v>
      </c>
      <c r="AS277" s="3"/>
      <c r="AT277" s="3"/>
      <c r="AU277" s="3"/>
      <c r="AV277" s="3"/>
      <c r="AW277" s="3"/>
      <c r="AX277" s="3" t="str">
        <f>IF(OR(K277="x",J274="x",L277="x",G277="x",H277="x",M277="x",N277="x"),"x","")</f>
        <v/>
      </c>
      <c r="AY277" s="143" t="str">
        <f>IF(OR(K277="x",J274="x",L277="x",G277="x",H277="x",M277="x",N277="x"),"x","")</f>
        <v/>
      </c>
      <c r="AZ277" s="3" t="str">
        <f>IF(OR(K277="x",J274="x",L277="x",G277="x",H277="x",M277="x"),"x","")</f>
        <v/>
      </c>
      <c r="BA277" s="3" t="str">
        <f>IF(OR(K277="x",J274="x",H277="x"),"x","")</f>
        <v/>
      </c>
      <c r="BB277" s="3" t="str">
        <f t="shared" si="67"/>
        <v/>
      </c>
      <c r="BC277" s="3"/>
      <c r="BD277" s="3"/>
      <c r="BE277" s="182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205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50"/>
      <c r="CQ277" s="98" t="str">
        <f>IF(U277="","1",IF(U277="x","0",VLOOKUP(U277,'Risico-matrix'!$K$4:$M$107,3,)))</f>
        <v>1</v>
      </c>
      <c r="CR277" s="98" t="str">
        <f>IF(V277="","1",IF(V277="x","0",VLOOKUP(V277,'Risico-matrix'!$K$4:$M$107,3,)))</f>
        <v>1</v>
      </c>
      <c r="CS277" s="98" t="str">
        <f>IF(W277="","1",IF(W277="x","0",VLOOKUP(W277,'Risico-matrix'!$K$4:$M$107,3,)))</f>
        <v>1</v>
      </c>
      <c r="CT277" s="98" t="str">
        <f>IF(X277="","1",IF(X277="x","0",VLOOKUP(X277,'Risico-matrix'!$K$4:$M$107,3,)))</f>
        <v>1</v>
      </c>
      <c r="CU277" s="98" t="str">
        <f>IF(Y277="","1",IF(Y277="x","0",VLOOKUP(Y277,'Risico-matrix'!$K$4:$M$107,3,)))</f>
        <v>1</v>
      </c>
      <c r="CV277" s="98" t="str">
        <f>IF(Z277="","1",IF(Z277="x","0",VLOOKUP(Z277,'Risico-matrix'!$K$4:$M$107,3,)))</f>
        <v>1</v>
      </c>
      <c r="CW277" s="98" t="str">
        <f>IF(AA277="","1",IF(AA277="x","0",VLOOKUP(AA277,'Risico-matrix'!$K$4:$M$107,3,)))</f>
        <v>1</v>
      </c>
      <c r="CX277" s="98" t="str">
        <f>IF(AB277="","1",IF(AB277="x","0",VLOOKUP(AB277,'Risico-matrix'!$K$4:$M$107,3,)))</f>
        <v>1</v>
      </c>
      <c r="CY277" s="98" t="str">
        <f>IF(AC277="","1",IF(AC277="x","0",VLOOKUP(AC277,'Risico-matrix'!$K$4:$M$107,3,)))</f>
        <v>1</v>
      </c>
      <c r="CZ277" s="98" t="str">
        <f>IF(AD277="","1",IF(AD277="x","0",VLOOKUP(AD277,'Risico-matrix'!$K$4:$M$107,3,)))</f>
        <v>1</v>
      </c>
      <c r="DA277" s="1">
        <f t="shared" si="65"/>
        <v>10</v>
      </c>
    </row>
    <row r="278" spans="1:105" hidden="1" x14ac:dyDescent="0.25">
      <c r="A278" s="46" t="s">
        <v>1406</v>
      </c>
      <c r="B278" s="47"/>
      <c r="C278" s="47"/>
      <c r="D278" s="3" t="s">
        <v>1254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8"/>
      <c r="T278" s="3"/>
      <c r="U278" s="3" t="s">
        <v>1449</v>
      </c>
      <c r="V278" s="3" t="s">
        <v>1449</v>
      </c>
      <c r="W278" s="3" t="s">
        <v>1449</v>
      </c>
      <c r="X278" s="3" t="s">
        <v>1449</v>
      </c>
      <c r="Y278" s="3" t="s">
        <v>1449</v>
      </c>
      <c r="Z278" s="3" t="s">
        <v>1449</v>
      </c>
      <c r="AA278" s="3" t="s">
        <v>1449</v>
      </c>
      <c r="AB278" s="3" t="s">
        <v>1449</v>
      </c>
      <c r="AC278" s="3" t="s">
        <v>1449</v>
      </c>
      <c r="AD278" s="3" t="s">
        <v>1449</v>
      </c>
      <c r="AE278" s="3"/>
      <c r="AF278" s="49"/>
      <c r="AG278" s="3">
        <f t="shared" si="64"/>
        <v>10</v>
      </c>
      <c r="AH278" s="3"/>
      <c r="AI278" s="3"/>
      <c r="AJ278" s="3">
        <f t="shared" si="66"/>
        <v>0</v>
      </c>
      <c r="AK278" s="136"/>
      <c r="AL278" s="3" t="s">
        <v>95</v>
      </c>
      <c r="AM278" s="59"/>
      <c r="AN278" s="42">
        <v>1</v>
      </c>
      <c r="AO278" s="3" t="s">
        <v>1627</v>
      </c>
      <c r="AP278" s="44"/>
      <c r="AQ278" s="44"/>
      <c r="AR278" s="49"/>
      <c r="AS278" s="3"/>
      <c r="AT278" s="3"/>
      <c r="AU278" s="3"/>
      <c r="AV278" s="3"/>
      <c r="AW278" s="3"/>
      <c r="AX278" s="3" t="e">
        <f>IF(OR(K278="x",#REF!="x",L278="x",G278="x",H278="x",M278="x",N278="x"),"x","")</f>
        <v>#REF!</v>
      </c>
      <c r="AY278" s="143" t="e">
        <f>IF(OR(K278="x",#REF!="x",L278="x",G278="x",H278="x",M278="x",N278="x"),"x","")</f>
        <v>#REF!</v>
      </c>
      <c r="AZ278" s="3" t="e">
        <f>IF(OR(K278="x",#REF!="x",L278="x",G278="x",H278="x",M278="x"),"x","")</f>
        <v>#REF!</v>
      </c>
      <c r="BA278" s="3" t="e">
        <f>IF(OR(K278="x",#REF!="x",H278="x"),"x","")</f>
        <v>#REF!</v>
      </c>
      <c r="BB278" s="3" t="str">
        <f t="shared" si="67"/>
        <v/>
      </c>
      <c r="BC278" s="3"/>
      <c r="BD278" s="3"/>
      <c r="BE278" s="182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205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50"/>
      <c r="CQ278" s="98" t="str">
        <f>IF(U278="","1",IF(U278="x","0",VLOOKUP(U278,'Risico-matrix'!$K$4:$M$107,3,)))</f>
        <v>1</v>
      </c>
      <c r="CR278" s="98" t="str">
        <f>IF(V278="","1",IF(V278="x","0",VLOOKUP(V278,'Risico-matrix'!$K$4:$M$107,3,)))</f>
        <v>1</v>
      </c>
      <c r="CS278" s="98" t="str">
        <f>IF(W278="","1",IF(W278="x","0",VLOOKUP(W278,'Risico-matrix'!$K$4:$M$107,3,)))</f>
        <v>1</v>
      </c>
      <c r="CT278" s="98" t="str">
        <f>IF(X278="","1",IF(X278="x","0",VLOOKUP(X278,'Risico-matrix'!$K$4:$M$107,3,)))</f>
        <v>1</v>
      </c>
      <c r="CU278" s="98" t="str">
        <f>IF(Y278="","1",IF(Y278="x","0",VLOOKUP(Y278,'Risico-matrix'!$K$4:$M$107,3,)))</f>
        <v>1</v>
      </c>
      <c r="CV278" s="98" t="str">
        <f>IF(Z278="","1",IF(Z278="x","0",VLOOKUP(Z278,'Risico-matrix'!$K$4:$M$107,3,)))</f>
        <v>1</v>
      </c>
      <c r="CW278" s="98" t="str">
        <f>IF(AA278="","1",IF(AA278="x","0",VLOOKUP(AA278,'Risico-matrix'!$K$4:$M$107,3,)))</f>
        <v>1</v>
      </c>
      <c r="CX278" s="98" t="str">
        <f>IF(AB278="","1",IF(AB278="x","0",VLOOKUP(AB278,'Risico-matrix'!$K$4:$M$107,3,)))</f>
        <v>1</v>
      </c>
      <c r="CY278" s="98" t="str">
        <f>IF(AC278="","1",IF(AC278="x","0",VLOOKUP(AC278,'Risico-matrix'!$K$4:$M$107,3,)))</f>
        <v>1</v>
      </c>
      <c r="CZ278" s="98" t="str">
        <f>IF(AD278="","1",IF(AD278="x","0",VLOOKUP(AD278,'Risico-matrix'!$K$4:$M$107,3,)))</f>
        <v>1</v>
      </c>
      <c r="DA278" s="1">
        <f t="shared" si="65"/>
        <v>10</v>
      </c>
    </row>
    <row r="279" spans="1:105" hidden="1" x14ac:dyDescent="0.25">
      <c r="A279" s="46" t="s">
        <v>1236</v>
      </c>
      <c r="B279" s="47">
        <v>25101</v>
      </c>
      <c r="C279" s="47">
        <v>42158</v>
      </c>
      <c r="D279" s="3" t="s">
        <v>1231</v>
      </c>
      <c r="E279" s="3"/>
      <c r="F279" s="3"/>
      <c r="G279" s="3" t="s">
        <v>862</v>
      </c>
      <c r="H279" s="3"/>
      <c r="I279" s="3"/>
      <c r="J279" s="3"/>
      <c r="K279" s="3"/>
      <c r="L279" s="3" t="s">
        <v>862</v>
      </c>
      <c r="M279" s="3"/>
      <c r="N279" s="3" t="s">
        <v>862</v>
      </c>
      <c r="O279" s="3" t="s">
        <v>88</v>
      </c>
      <c r="P279" s="3" t="s">
        <v>90</v>
      </c>
      <c r="Q279" s="3">
        <v>0.75</v>
      </c>
      <c r="R279" s="3" t="s">
        <v>108</v>
      </c>
      <c r="S279" s="48"/>
      <c r="T279" s="3" t="s">
        <v>108</v>
      </c>
      <c r="U279" s="3" t="s">
        <v>134</v>
      </c>
      <c r="V279" s="3" t="s">
        <v>638</v>
      </c>
      <c r="W279" s="3" t="s">
        <v>197</v>
      </c>
      <c r="X279" s="3" t="s">
        <v>200</v>
      </c>
      <c r="Y279" s="3" t="s">
        <v>206</v>
      </c>
      <c r="Z279" s="3" t="s">
        <v>264</v>
      </c>
      <c r="AA279" s="3" t="s">
        <v>1449</v>
      </c>
      <c r="AB279" s="3" t="s">
        <v>1449</v>
      </c>
      <c r="AC279" s="3" t="s">
        <v>1449</v>
      </c>
      <c r="AD279" s="3" t="s">
        <v>1449</v>
      </c>
      <c r="AE279" s="3"/>
      <c r="AF279" s="49" t="s">
        <v>1543</v>
      </c>
      <c r="AG279" s="3">
        <f t="shared" si="64"/>
        <v>13</v>
      </c>
      <c r="AH279" s="3"/>
      <c r="AI279" s="3"/>
      <c r="AJ279" s="3">
        <f t="shared" si="66"/>
        <v>0</v>
      </c>
      <c r="AK279" s="136"/>
      <c r="AL279" s="3" t="s">
        <v>95</v>
      </c>
      <c r="AM279" s="59"/>
      <c r="AN279" s="42">
        <v>0.5</v>
      </c>
      <c r="AO279" s="3" t="s">
        <v>1623</v>
      </c>
      <c r="AP279" s="44"/>
      <c r="AQ279" s="44"/>
      <c r="AR279" s="49"/>
      <c r="AS279" s="3"/>
      <c r="AT279" s="3"/>
      <c r="AU279" s="3"/>
      <c r="AV279" s="3"/>
      <c r="AW279" s="3"/>
      <c r="AX279" s="3" t="e">
        <f>IF(OR(K279="x",#REF!="x",L279="x",G279="x",H279="x",M279="x",N279="x"),"x","")</f>
        <v>#REF!</v>
      </c>
      <c r="AY279" s="143" t="e">
        <f>IF(OR(K279="x",#REF!="x",L279="x",G279="x",H279="x",M279="x",N279="x"),"x","")</f>
        <v>#REF!</v>
      </c>
      <c r="AZ279" s="3" t="e">
        <f>IF(OR(K279="x",#REF!="x",L279="x",G279="x",H279="x",M279="x"),"x","")</f>
        <v>#REF!</v>
      </c>
      <c r="BA279" s="3" t="e">
        <f>IF(OR(K279="x",#REF!="x",H279="x"),"x","")</f>
        <v>#REF!</v>
      </c>
      <c r="BB279" s="3" t="str">
        <f t="shared" si="67"/>
        <v/>
      </c>
      <c r="BC279" s="3"/>
      <c r="BD279" s="3"/>
      <c r="BE279" s="182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205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50"/>
      <c r="CQ279" s="98">
        <f>IF(U279="","1",IF(U279="x","0",VLOOKUP(U279,'Risico-matrix'!$K$4:$M$107,3,)))</f>
        <v>0</v>
      </c>
      <c r="CR279" s="98">
        <f>IF(V279="","1",IF(V279="x","0",VLOOKUP(V279,'Risico-matrix'!$K$4:$M$107,3,)))</f>
        <v>0</v>
      </c>
      <c r="CS279" s="98">
        <f>IF(W279="","1",IF(W279="x","0",VLOOKUP(W279,'Risico-matrix'!$K$4:$M$107,3,)))</f>
        <v>3</v>
      </c>
      <c r="CT279" s="98">
        <f>IF(X279="","1",IF(X279="x","0",VLOOKUP(X279,'Risico-matrix'!$K$4:$M$107,3,)))</f>
        <v>3</v>
      </c>
      <c r="CU279" s="98">
        <f>IF(Y279="","1",IF(Y279="x","0",VLOOKUP(Y279,'Risico-matrix'!$K$4:$M$107,3,)))</f>
        <v>3</v>
      </c>
      <c r="CV279" s="98">
        <f>IF(Z279="","1",IF(Z279="x","0",VLOOKUP(Z279,'Risico-matrix'!$K$4:$M$107,3,)))</f>
        <v>0</v>
      </c>
      <c r="CW279" s="98" t="str">
        <f>IF(AA279="","1",IF(AA279="x","0",VLOOKUP(AA279,'Risico-matrix'!$K$4:$M$107,3,)))</f>
        <v>1</v>
      </c>
      <c r="CX279" s="98" t="str">
        <f>IF(AB279="","1",IF(AB279="x","0",VLOOKUP(AB279,'Risico-matrix'!$K$4:$M$107,3,)))</f>
        <v>1</v>
      </c>
      <c r="CY279" s="98" t="str">
        <f>IF(AC279="","1",IF(AC279="x","0",VLOOKUP(AC279,'Risico-matrix'!$K$4:$M$107,3,)))</f>
        <v>1</v>
      </c>
      <c r="CZ279" s="98" t="str">
        <f>IF(AD279="","1",IF(AD279="x","0",VLOOKUP(AD279,'Risico-matrix'!$K$4:$M$107,3,)))</f>
        <v>1</v>
      </c>
      <c r="DA279" s="1">
        <f t="shared" si="65"/>
        <v>13</v>
      </c>
    </row>
    <row r="280" spans="1:105" hidden="1" x14ac:dyDescent="0.25">
      <c r="A280" s="46" t="s">
        <v>1237</v>
      </c>
      <c r="B280" s="47">
        <v>25103</v>
      </c>
      <c r="C280" s="47">
        <v>42038</v>
      </c>
      <c r="D280" s="3" t="s">
        <v>1231</v>
      </c>
      <c r="E280" s="3"/>
      <c r="F280" s="3"/>
      <c r="G280" s="3" t="s">
        <v>862</v>
      </c>
      <c r="H280" s="3"/>
      <c r="I280" s="3"/>
      <c r="J280" s="3"/>
      <c r="K280" s="3"/>
      <c r="L280" s="3" t="s">
        <v>862</v>
      </c>
      <c r="M280" s="3"/>
      <c r="N280" s="3" t="s">
        <v>862</v>
      </c>
      <c r="O280" s="3" t="s">
        <v>89</v>
      </c>
      <c r="P280" s="3" t="s">
        <v>90</v>
      </c>
      <c r="Q280" s="3" t="s">
        <v>868</v>
      </c>
      <c r="R280" s="3" t="s">
        <v>868</v>
      </c>
      <c r="S280" s="48"/>
      <c r="T280" s="3">
        <v>13</v>
      </c>
      <c r="U280" s="3" t="s">
        <v>135</v>
      </c>
      <c r="V280" s="3" t="s">
        <v>638</v>
      </c>
      <c r="W280" s="3" t="s">
        <v>197</v>
      </c>
      <c r="X280" s="3" t="s">
        <v>200</v>
      </c>
      <c r="Y280" s="3" t="s">
        <v>206</v>
      </c>
      <c r="Z280" s="3" t="s">
        <v>264</v>
      </c>
      <c r="AA280" s="3" t="s">
        <v>1449</v>
      </c>
      <c r="AB280" s="3" t="s">
        <v>1449</v>
      </c>
      <c r="AC280" s="3" t="s">
        <v>1449</v>
      </c>
      <c r="AD280" s="3" t="s">
        <v>1449</v>
      </c>
      <c r="AE280" s="3"/>
      <c r="AF280" s="49" t="s">
        <v>1544</v>
      </c>
      <c r="AG280" s="3">
        <f t="shared" si="64"/>
        <v>13</v>
      </c>
      <c r="AH280" s="3"/>
      <c r="AI280" s="3"/>
      <c r="AJ280" s="3">
        <f t="shared" si="66"/>
        <v>0</v>
      </c>
      <c r="AK280" s="136"/>
      <c r="AL280" s="3" t="s">
        <v>95</v>
      </c>
      <c r="AM280" s="59"/>
      <c r="AN280" s="42">
        <v>0.5</v>
      </c>
      <c r="AO280" s="3" t="s">
        <v>1623</v>
      </c>
      <c r="AP280" s="44"/>
      <c r="AQ280" s="44"/>
      <c r="AR280" s="49"/>
      <c r="AS280" s="3"/>
      <c r="AT280" s="3"/>
      <c r="AU280" s="3"/>
      <c r="AV280" s="3"/>
      <c r="AW280" s="3"/>
      <c r="AX280" s="3" t="str">
        <f t="shared" ref="AX280:AX334" si="68">IF(OR(K280="x",J275="x",L280="x",G280="x",H280="x",M280="x",N280="x"),"x","")</f>
        <v>x</v>
      </c>
      <c r="AY280" s="143" t="str">
        <f t="shared" ref="AY280:AY334" si="69">IF(OR(K280="x",J275="x",L280="x",G280="x",H280="x",M280="x",N280="x"),"x","")</f>
        <v>x</v>
      </c>
      <c r="AZ280" s="3" t="str">
        <f t="shared" ref="AZ280:AZ334" si="70">IF(OR(K280="x",J275="x",L280="x",G280="x",H280="x",M280="x"),"x","")</f>
        <v>x</v>
      </c>
      <c r="BA280" s="3" t="str">
        <f t="shared" ref="BA280:BA334" si="71">IF(OR(K280="x",J275="x",H280="x"),"x","")</f>
        <v>x</v>
      </c>
      <c r="BB280" s="3" t="str">
        <f t="shared" si="67"/>
        <v/>
      </c>
      <c r="BC280" s="3"/>
      <c r="BD280" s="3"/>
      <c r="BE280" s="182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205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50"/>
      <c r="CQ280" s="98">
        <f>IF(U280="","1",IF(U280="x","0",VLOOKUP(U280,'Risico-matrix'!$K$4:$M$107,3,)))</f>
        <v>0</v>
      </c>
      <c r="CR280" s="98">
        <f>IF(V280="","1",IF(V280="x","0",VLOOKUP(V280,'Risico-matrix'!$K$4:$M$107,3,)))</f>
        <v>0</v>
      </c>
      <c r="CS280" s="98">
        <f>IF(W280="","1",IF(W280="x","0",VLOOKUP(W280,'Risico-matrix'!$K$4:$M$107,3,)))</f>
        <v>3</v>
      </c>
      <c r="CT280" s="98">
        <f>IF(X280="","1",IF(X280="x","0",VLOOKUP(X280,'Risico-matrix'!$K$4:$M$107,3,)))</f>
        <v>3</v>
      </c>
      <c r="CU280" s="98">
        <f>IF(Y280="","1",IF(Y280="x","0",VLOOKUP(Y280,'Risico-matrix'!$K$4:$M$107,3,)))</f>
        <v>3</v>
      </c>
      <c r="CV280" s="98">
        <f>IF(Z280="","1",IF(Z280="x","0",VLOOKUP(Z280,'Risico-matrix'!$K$4:$M$107,3,)))</f>
        <v>0</v>
      </c>
      <c r="CW280" s="98" t="str">
        <f>IF(AA280="","1",IF(AA280="x","0",VLOOKUP(AA280,'Risico-matrix'!$K$4:$M$107,3,)))</f>
        <v>1</v>
      </c>
      <c r="CX280" s="98" t="str">
        <f>IF(AB280="","1",IF(AB280="x","0",VLOOKUP(AB280,'Risico-matrix'!$K$4:$M$107,3,)))</f>
        <v>1</v>
      </c>
      <c r="CY280" s="98" t="str">
        <f>IF(AC280="","1",IF(AC280="x","0",VLOOKUP(AC280,'Risico-matrix'!$K$4:$M$107,3,)))</f>
        <v>1</v>
      </c>
      <c r="CZ280" s="98" t="str">
        <f>IF(AD280="","1",IF(AD280="x","0",VLOOKUP(AD280,'Risico-matrix'!$K$4:$M$107,3,)))</f>
        <v>1</v>
      </c>
      <c r="DA280" s="1">
        <f t="shared" si="65"/>
        <v>13</v>
      </c>
    </row>
    <row r="281" spans="1:105" hidden="1" x14ac:dyDescent="0.25">
      <c r="A281" s="46" t="s">
        <v>976</v>
      </c>
      <c r="B281" s="47" t="s">
        <v>977</v>
      </c>
      <c r="C281" s="47">
        <v>41960</v>
      </c>
      <c r="D281" s="3" t="s">
        <v>978</v>
      </c>
      <c r="E281" s="3" t="s">
        <v>862</v>
      </c>
      <c r="F281" s="3"/>
      <c r="G281" s="3"/>
      <c r="H281" s="3"/>
      <c r="I281" s="3"/>
      <c r="J281" s="3"/>
      <c r="K281" s="3"/>
      <c r="L281" s="3"/>
      <c r="M281" s="3"/>
      <c r="N281" s="3"/>
      <c r="O281" s="3" t="s">
        <v>875</v>
      </c>
      <c r="P281" s="3" t="s">
        <v>92</v>
      </c>
      <c r="Q281" s="3">
        <v>1.41</v>
      </c>
      <c r="R281" s="3" t="s">
        <v>868</v>
      </c>
      <c r="S281" s="48" t="s">
        <v>876</v>
      </c>
      <c r="T281" s="3" t="s">
        <v>979</v>
      </c>
      <c r="U281" s="3" t="s">
        <v>1449</v>
      </c>
      <c r="V281" s="3" t="s">
        <v>1449</v>
      </c>
      <c r="W281" s="3" t="s">
        <v>1449</v>
      </c>
      <c r="X281" s="3" t="s">
        <v>1449</v>
      </c>
      <c r="Y281" s="3" t="s">
        <v>1449</v>
      </c>
      <c r="Z281" s="3" t="s">
        <v>1449</v>
      </c>
      <c r="AA281" s="3" t="s">
        <v>1449</v>
      </c>
      <c r="AB281" s="3" t="s">
        <v>1449</v>
      </c>
      <c r="AC281" s="3" t="s">
        <v>1449</v>
      </c>
      <c r="AD281" s="3" t="s">
        <v>1449</v>
      </c>
      <c r="AE281" s="3"/>
      <c r="AF281" s="49"/>
      <c r="AG281" s="3">
        <f t="shared" si="64"/>
        <v>10</v>
      </c>
      <c r="AH281" s="3"/>
      <c r="AI281" s="3"/>
      <c r="AJ281" s="3">
        <f t="shared" si="66"/>
        <v>0</v>
      </c>
      <c r="AK281" s="136"/>
      <c r="AL281" s="3" t="s">
        <v>95</v>
      </c>
      <c r="AM281" s="59"/>
      <c r="AN281" s="42">
        <v>20</v>
      </c>
      <c r="AO281" s="3" t="s">
        <v>1619</v>
      </c>
      <c r="AP281" s="44"/>
      <c r="AQ281" s="44">
        <v>20</v>
      </c>
      <c r="AR281" s="49" t="s">
        <v>1619</v>
      </c>
      <c r="AS281" s="3"/>
      <c r="AT281" s="3"/>
      <c r="AU281" s="3"/>
      <c r="AV281" s="3"/>
      <c r="AW281" s="3"/>
      <c r="AX281" s="3" t="str">
        <f t="shared" si="68"/>
        <v/>
      </c>
      <c r="AY281" s="143" t="str">
        <f t="shared" si="69"/>
        <v/>
      </c>
      <c r="AZ281" s="3" t="str">
        <f t="shared" si="70"/>
        <v/>
      </c>
      <c r="BA281" s="3" t="str">
        <f t="shared" si="71"/>
        <v/>
      </c>
      <c r="BB281" s="3" t="str">
        <f t="shared" si="67"/>
        <v/>
      </c>
      <c r="BC281" s="3"/>
      <c r="BD281" s="3"/>
      <c r="BE281" s="182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205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50"/>
      <c r="CQ281" s="98" t="str">
        <f>IF(U281="","1",IF(U281="x","0",VLOOKUP(U281,'Risico-matrix'!$K$4:$M$107,3,)))</f>
        <v>1</v>
      </c>
      <c r="CR281" s="98" t="str">
        <f>IF(V281="","1",IF(V281="x","0",VLOOKUP(V281,'Risico-matrix'!$K$4:$M$107,3,)))</f>
        <v>1</v>
      </c>
      <c r="CS281" s="98" t="str">
        <f>IF(W281="","1",IF(W281="x","0",VLOOKUP(W281,'Risico-matrix'!$K$4:$M$107,3,)))</f>
        <v>1</v>
      </c>
      <c r="CT281" s="98" t="str">
        <f>IF(X281="","1",IF(X281="x","0",VLOOKUP(X281,'Risico-matrix'!$K$4:$M$107,3,)))</f>
        <v>1</v>
      </c>
      <c r="CU281" s="98" t="str">
        <f>IF(Y281="","1",IF(Y281="x","0",VLOOKUP(Y281,'Risico-matrix'!$K$4:$M$107,3,)))</f>
        <v>1</v>
      </c>
      <c r="CV281" s="98" t="str">
        <f>IF(Z281="","1",IF(Z281="x","0",VLOOKUP(Z281,'Risico-matrix'!$K$4:$M$107,3,)))</f>
        <v>1</v>
      </c>
      <c r="CW281" s="98" t="str">
        <f>IF(AA281="","1",IF(AA281="x","0",VLOOKUP(AA281,'Risico-matrix'!$K$4:$M$107,3,)))</f>
        <v>1</v>
      </c>
      <c r="CX281" s="98" t="str">
        <f>IF(AB281="","1",IF(AB281="x","0",VLOOKUP(AB281,'Risico-matrix'!$K$4:$M$107,3,)))</f>
        <v>1</v>
      </c>
      <c r="CY281" s="98" t="str">
        <f>IF(AC281="","1",IF(AC281="x","0",VLOOKUP(AC281,'Risico-matrix'!$K$4:$M$107,3,)))</f>
        <v>1</v>
      </c>
      <c r="CZ281" s="98" t="str">
        <f>IF(AD281="","1",IF(AD281="x","0",VLOOKUP(AD281,'Risico-matrix'!$K$4:$M$107,3,)))</f>
        <v>1</v>
      </c>
      <c r="DA281" s="1">
        <f t="shared" si="65"/>
        <v>10</v>
      </c>
    </row>
    <row r="282" spans="1:105" hidden="1" x14ac:dyDescent="0.25">
      <c r="A282" s="46" t="s">
        <v>1393</v>
      </c>
      <c r="B282" s="47"/>
      <c r="C282" s="47"/>
      <c r="D282" s="3" t="s">
        <v>1394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8"/>
      <c r="T282" s="3"/>
      <c r="U282" s="3" t="s">
        <v>1449</v>
      </c>
      <c r="V282" s="3" t="s">
        <v>1449</v>
      </c>
      <c r="W282" s="3" t="s">
        <v>1449</v>
      </c>
      <c r="X282" s="3" t="s">
        <v>1449</v>
      </c>
      <c r="Y282" s="3" t="s">
        <v>1449</v>
      </c>
      <c r="Z282" s="3" t="s">
        <v>1449</v>
      </c>
      <c r="AA282" s="3" t="s">
        <v>1449</v>
      </c>
      <c r="AB282" s="3" t="s">
        <v>1449</v>
      </c>
      <c r="AC282" s="3" t="s">
        <v>1449</v>
      </c>
      <c r="AD282" s="3" t="s">
        <v>1449</v>
      </c>
      <c r="AE282" s="3"/>
      <c r="AF282" s="49"/>
      <c r="AG282" s="3">
        <f t="shared" si="64"/>
        <v>10</v>
      </c>
      <c r="AH282" s="3"/>
      <c r="AI282" s="3"/>
      <c r="AJ282" s="3">
        <f t="shared" si="66"/>
        <v>0</v>
      </c>
      <c r="AK282" s="136"/>
      <c r="AL282" s="3"/>
      <c r="AM282" s="59"/>
      <c r="AN282" s="42"/>
      <c r="AO282" s="3" t="s">
        <v>1627</v>
      </c>
      <c r="AP282" s="44"/>
      <c r="AQ282" s="44"/>
      <c r="AR282" s="49"/>
      <c r="AS282" s="3"/>
      <c r="AT282" s="3"/>
      <c r="AU282" s="3"/>
      <c r="AV282" s="3"/>
      <c r="AW282" s="3"/>
      <c r="AX282" s="3" t="str">
        <f t="shared" si="68"/>
        <v/>
      </c>
      <c r="AY282" s="143" t="str">
        <f t="shared" si="69"/>
        <v/>
      </c>
      <c r="AZ282" s="3" t="str">
        <f t="shared" si="70"/>
        <v/>
      </c>
      <c r="BA282" s="3" t="str">
        <f t="shared" si="71"/>
        <v/>
      </c>
      <c r="BB282" s="3" t="str">
        <f t="shared" si="67"/>
        <v/>
      </c>
      <c r="BC282" s="3"/>
      <c r="BD282" s="3"/>
      <c r="BE282" s="182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205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50"/>
      <c r="CQ282" s="98" t="str">
        <f>IF(U282="","1",IF(U282="x","0",VLOOKUP(U282,'Risico-matrix'!$K$4:$M$107,3,)))</f>
        <v>1</v>
      </c>
      <c r="CR282" s="98" t="str">
        <f>IF(V282="","1",IF(V282="x","0",VLOOKUP(V282,'Risico-matrix'!$K$4:$M$107,3,)))</f>
        <v>1</v>
      </c>
      <c r="CS282" s="98" t="str">
        <f>IF(W282="","1",IF(W282="x","0",VLOOKUP(W282,'Risico-matrix'!$K$4:$M$107,3,)))</f>
        <v>1</v>
      </c>
      <c r="CT282" s="98" t="str">
        <f>IF(X282="","1",IF(X282="x","0",VLOOKUP(X282,'Risico-matrix'!$K$4:$M$107,3,)))</f>
        <v>1</v>
      </c>
      <c r="CU282" s="98" t="str">
        <f>IF(Y282="","1",IF(Y282="x","0",VLOOKUP(Y282,'Risico-matrix'!$K$4:$M$107,3,)))</f>
        <v>1</v>
      </c>
      <c r="CV282" s="98" t="str">
        <f>IF(Z282="","1",IF(Z282="x","0",VLOOKUP(Z282,'Risico-matrix'!$K$4:$M$107,3,)))</f>
        <v>1</v>
      </c>
      <c r="CW282" s="98" t="str">
        <f>IF(AA282="","1",IF(AA282="x","0",VLOOKUP(AA282,'Risico-matrix'!$K$4:$M$107,3,)))</f>
        <v>1</v>
      </c>
      <c r="CX282" s="98" t="str">
        <f>IF(AB282="","1",IF(AB282="x","0",VLOOKUP(AB282,'Risico-matrix'!$K$4:$M$107,3,)))</f>
        <v>1</v>
      </c>
      <c r="CY282" s="98" t="str">
        <f>IF(AC282="","1",IF(AC282="x","0",VLOOKUP(AC282,'Risico-matrix'!$K$4:$M$107,3,)))</f>
        <v>1</v>
      </c>
      <c r="CZ282" s="98" t="str">
        <f>IF(AD282="","1",IF(AD282="x","0",VLOOKUP(AD282,'Risico-matrix'!$K$4:$M$107,3,)))</f>
        <v>1</v>
      </c>
      <c r="DA282" s="1">
        <f t="shared" si="65"/>
        <v>10</v>
      </c>
    </row>
    <row r="283" spans="1:105" hidden="1" x14ac:dyDescent="0.25">
      <c r="A283" s="46" t="s">
        <v>1228</v>
      </c>
      <c r="B283" s="47"/>
      <c r="C283" s="47">
        <v>40807</v>
      </c>
      <c r="D283" s="3" t="s">
        <v>1229</v>
      </c>
      <c r="E283" s="3"/>
      <c r="F283" s="3"/>
      <c r="G283" s="3" t="s">
        <v>862</v>
      </c>
      <c r="H283" s="3"/>
      <c r="I283" s="3"/>
      <c r="J283" s="3"/>
      <c r="K283" s="3"/>
      <c r="L283" s="3"/>
      <c r="M283" s="3"/>
      <c r="N283" s="3"/>
      <c r="O283" s="3"/>
      <c r="P283" s="3" t="s">
        <v>90</v>
      </c>
      <c r="Q283" s="3">
        <v>0.73299999999999998</v>
      </c>
      <c r="R283" s="3" t="s">
        <v>868</v>
      </c>
      <c r="S283" s="48"/>
      <c r="T283" s="3" t="s">
        <v>981</v>
      </c>
      <c r="U283" s="3" t="s">
        <v>1449</v>
      </c>
      <c r="V283" s="3" t="s">
        <v>1449</v>
      </c>
      <c r="W283" s="3" t="s">
        <v>1449</v>
      </c>
      <c r="X283" s="3" t="s">
        <v>1449</v>
      </c>
      <c r="Y283" s="3" t="s">
        <v>1449</v>
      </c>
      <c r="Z283" s="3" t="s">
        <v>1449</v>
      </c>
      <c r="AA283" s="3" t="s">
        <v>1449</v>
      </c>
      <c r="AB283" s="3" t="s">
        <v>1449</v>
      </c>
      <c r="AC283" s="3" t="s">
        <v>1449</v>
      </c>
      <c r="AD283" s="3" t="s">
        <v>1449</v>
      </c>
      <c r="AE283" s="3" t="s">
        <v>1539</v>
      </c>
      <c r="AF283" s="49" t="s">
        <v>1539</v>
      </c>
      <c r="AG283" s="3">
        <f t="shared" si="64"/>
        <v>10</v>
      </c>
      <c r="AH283" s="3"/>
      <c r="AI283" s="3"/>
      <c r="AJ283" s="3">
        <f t="shared" si="66"/>
        <v>0</v>
      </c>
      <c r="AK283" s="136"/>
      <c r="AL283" s="3" t="s">
        <v>95</v>
      </c>
      <c r="AM283" s="59"/>
      <c r="AN283" s="42">
        <v>0.15</v>
      </c>
      <c r="AO283" s="3" t="s">
        <v>1623</v>
      </c>
      <c r="AP283" s="44"/>
      <c r="AQ283" s="44"/>
      <c r="AR283" s="49"/>
      <c r="AS283" s="3"/>
      <c r="AT283" s="3"/>
      <c r="AU283" s="3"/>
      <c r="AV283" s="3"/>
      <c r="AW283" s="3"/>
      <c r="AX283" s="3" t="str">
        <f t="shared" si="68"/>
        <v>x</v>
      </c>
      <c r="AY283" s="143" t="str">
        <f t="shared" si="69"/>
        <v>x</v>
      </c>
      <c r="AZ283" s="3" t="str">
        <f t="shared" si="70"/>
        <v>x</v>
      </c>
      <c r="BA283" s="3" t="str">
        <f t="shared" si="71"/>
        <v/>
      </c>
      <c r="BB283" s="3" t="str">
        <f t="shared" si="67"/>
        <v/>
      </c>
      <c r="BC283" s="3"/>
      <c r="BD283" s="3"/>
      <c r="BE283" s="182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205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50"/>
      <c r="CQ283" s="98" t="str">
        <f>IF(U283="","1",IF(U283="x","0",VLOOKUP(U283,'Risico-matrix'!$K$4:$M$107,3,)))</f>
        <v>1</v>
      </c>
      <c r="CR283" s="98" t="str">
        <f>IF(V283="","1",IF(V283="x","0",VLOOKUP(V283,'Risico-matrix'!$K$4:$M$107,3,)))</f>
        <v>1</v>
      </c>
      <c r="CS283" s="98" t="str">
        <f>IF(W283="","1",IF(W283="x","0",VLOOKUP(W283,'Risico-matrix'!$K$4:$M$107,3,)))</f>
        <v>1</v>
      </c>
      <c r="CT283" s="98" t="str">
        <f>IF(X283="","1",IF(X283="x","0",VLOOKUP(X283,'Risico-matrix'!$K$4:$M$107,3,)))</f>
        <v>1</v>
      </c>
      <c r="CU283" s="98" t="str">
        <f>IF(Y283="","1",IF(Y283="x","0",VLOOKUP(Y283,'Risico-matrix'!$K$4:$M$107,3,)))</f>
        <v>1</v>
      </c>
      <c r="CV283" s="98" t="str">
        <f>IF(Z283="","1",IF(Z283="x","0",VLOOKUP(Z283,'Risico-matrix'!$K$4:$M$107,3,)))</f>
        <v>1</v>
      </c>
      <c r="CW283" s="98" t="str">
        <f>IF(AA283="","1",IF(AA283="x","0",VLOOKUP(AA283,'Risico-matrix'!$K$4:$M$107,3,)))</f>
        <v>1</v>
      </c>
      <c r="CX283" s="98" t="str">
        <f>IF(AB283="","1",IF(AB283="x","0",VLOOKUP(AB283,'Risico-matrix'!$K$4:$M$107,3,)))</f>
        <v>1</v>
      </c>
      <c r="CY283" s="98" t="str">
        <f>IF(AC283="","1",IF(AC283="x","0",VLOOKUP(AC283,'Risico-matrix'!$K$4:$M$107,3,)))</f>
        <v>1</v>
      </c>
      <c r="CZ283" s="98" t="str">
        <f>IF(AD283="","1",IF(AD283="x","0",VLOOKUP(AD283,'Risico-matrix'!$K$4:$M$107,3,)))</f>
        <v>1</v>
      </c>
      <c r="DA283" s="1">
        <f t="shared" si="65"/>
        <v>10</v>
      </c>
    </row>
    <row r="284" spans="1:105" hidden="1" x14ac:dyDescent="0.25">
      <c r="A284" s="46" t="s">
        <v>1238</v>
      </c>
      <c r="B284" s="47">
        <v>630050</v>
      </c>
      <c r="C284" s="47">
        <v>42158</v>
      </c>
      <c r="D284" s="3" t="s">
        <v>1231</v>
      </c>
      <c r="E284" s="3"/>
      <c r="F284" s="3"/>
      <c r="G284" s="3" t="s">
        <v>862</v>
      </c>
      <c r="H284" s="3"/>
      <c r="I284" s="3"/>
      <c r="J284" s="3"/>
      <c r="K284" s="3"/>
      <c r="L284" s="3" t="s">
        <v>862</v>
      </c>
      <c r="M284" s="3"/>
      <c r="N284" s="3"/>
      <c r="O284" s="3" t="s">
        <v>88</v>
      </c>
      <c r="P284" s="3" t="s">
        <v>90</v>
      </c>
      <c r="Q284" s="3">
        <v>0.79100000000000004</v>
      </c>
      <c r="R284" s="3" t="s">
        <v>108</v>
      </c>
      <c r="S284" s="48"/>
      <c r="T284" s="3" t="s">
        <v>1201</v>
      </c>
      <c r="U284" s="3" t="s">
        <v>134</v>
      </c>
      <c r="V284" s="3" t="s">
        <v>638</v>
      </c>
      <c r="W284" s="3" t="s">
        <v>200</v>
      </c>
      <c r="X284" s="3" t="s">
        <v>206</v>
      </c>
      <c r="Y284" s="3" t="s">
        <v>1449</v>
      </c>
      <c r="Z284" s="3" t="s">
        <v>1449</v>
      </c>
      <c r="AA284" s="3" t="s">
        <v>1449</v>
      </c>
      <c r="AB284" s="3" t="s">
        <v>1449</v>
      </c>
      <c r="AC284" s="3" t="s">
        <v>1449</v>
      </c>
      <c r="AD284" s="3" t="s">
        <v>1449</v>
      </c>
      <c r="AE284" s="3" t="s">
        <v>493</v>
      </c>
      <c r="AF284" s="49" t="s">
        <v>1545</v>
      </c>
      <c r="AG284" s="3">
        <f t="shared" si="64"/>
        <v>12</v>
      </c>
      <c r="AH284" s="3"/>
      <c r="AI284" s="3"/>
      <c r="AJ284" s="3">
        <f t="shared" si="66"/>
        <v>0</v>
      </c>
      <c r="AK284" s="136"/>
      <c r="AL284" s="3" t="s">
        <v>95</v>
      </c>
      <c r="AM284" s="59"/>
      <c r="AN284" s="42">
        <v>0.5</v>
      </c>
      <c r="AO284" s="3" t="s">
        <v>1623</v>
      </c>
      <c r="AP284" s="44"/>
      <c r="AQ284" s="44"/>
      <c r="AR284" s="49"/>
      <c r="AS284" s="3"/>
      <c r="AT284" s="3"/>
      <c r="AU284" s="3"/>
      <c r="AV284" s="3"/>
      <c r="AW284" s="3"/>
      <c r="AX284" s="3" t="str">
        <f t="shared" si="68"/>
        <v>x</v>
      </c>
      <c r="AY284" s="143" t="str">
        <f t="shared" si="69"/>
        <v>x</v>
      </c>
      <c r="AZ284" s="3" t="str">
        <f t="shared" si="70"/>
        <v>x</v>
      </c>
      <c r="BA284" s="3" t="str">
        <f t="shared" si="71"/>
        <v/>
      </c>
      <c r="BB284" s="3" t="str">
        <f t="shared" si="67"/>
        <v/>
      </c>
      <c r="BC284" s="3"/>
      <c r="BD284" s="3"/>
      <c r="BE284" s="182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205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50"/>
      <c r="CQ284" s="98">
        <f>IF(U284="","1",IF(U284="x","0",VLOOKUP(U284,'Risico-matrix'!$K$4:$M$107,3,)))</f>
        <v>0</v>
      </c>
      <c r="CR284" s="98">
        <f>IF(V284="","1",IF(V284="x","0",VLOOKUP(V284,'Risico-matrix'!$K$4:$M$107,3,)))</f>
        <v>0</v>
      </c>
      <c r="CS284" s="98">
        <f>IF(W284="","1",IF(W284="x","0",VLOOKUP(W284,'Risico-matrix'!$K$4:$M$107,3,)))</f>
        <v>3</v>
      </c>
      <c r="CT284" s="98">
        <f>IF(X284="","1",IF(X284="x","0",VLOOKUP(X284,'Risico-matrix'!$K$4:$M$107,3,)))</f>
        <v>3</v>
      </c>
      <c r="CU284" s="98" t="str">
        <f>IF(Y284="","1",IF(Y284="x","0",VLOOKUP(Y284,'Risico-matrix'!$K$4:$M$107,3,)))</f>
        <v>1</v>
      </c>
      <c r="CV284" s="98" t="str">
        <f>IF(Z284="","1",IF(Z284="x","0",VLOOKUP(Z284,'Risico-matrix'!$K$4:$M$107,3,)))</f>
        <v>1</v>
      </c>
      <c r="CW284" s="98" t="str">
        <f>IF(AA284="","1",IF(AA284="x","0",VLOOKUP(AA284,'Risico-matrix'!$K$4:$M$107,3,)))</f>
        <v>1</v>
      </c>
      <c r="CX284" s="98" t="str">
        <f>IF(AB284="","1",IF(AB284="x","0",VLOOKUP(AB284,'Risico-matrix'!$K$4:$M$107,3,)))</f>
        <v>1</v>
      </c>
      <c r="CY284" s="98" t="str">
        <f>IF(AC284="","1",IF(AC284="x","0",VLOOKUP(AC284,'Risico-matrix'!$K$4:$M$107,3,)))</f>
        <v>1</v>
      </c>
      <c r="CZ284" s="98" t="str">
        <f>IF(AD284="","1",IF(AD284="x","0",VLOOKUP(AD284,'Risico-matrix'!$K$4:$M$107,3,)))</f>
        <v>1</v>
      </c>
      <c r="DA284" s="1">
        <f t="shared" si="65"/>
        <v>12</v>
      </c>
    </row>
    <row r="285" spans="1:105" hidden="1" x14ac:dyDescent="0.25">
      <c r="A285" s="46" t="s">
        <v>1238</v>
      </c>
      <c r="B285" s="47">
        <v>630050</v>
      </c>
      <c r="C285" s="47">
        <v>42158</v>
      </c>
      <c r="D285" s="3" t="s">
        <v>1231</v>
      </c>
      <c r="E285" s="3"/>
      <c r="F285" s="3"/>
      <c r="G285" s="3" t="s">
        <v>862</v>
      </c>
      <c r="H285" s="3"/>
      <c r="I285" s="3"/>
      <c r="J285" s="3"/>
      <c r="K285" s="3"/>
      <c r="L285" s="3" t="s">
        <v>862</v>
      </c>
      <c r="M285" s="3"/>
      <c r="N285" s="3"/>
      <c r="O285" s="3" t="s">
        <v>88</v>
      </c>
      <c r="P285" s="3" t="s">
        <v>90</v>
      </c>
      <c r="Q285" s="3">
        <v>0.79100000000000004</v>
      </c>
      <c r="R285" s="3" t="s">
        <v>108</v>
      </c>
      <c r="S285" s="48"/>
      <c r="T285" s="3" t="s">
        <v>1201</v>
      </c>
      <c r="U285" s="3" t="s">
        <v>134</v>
      </c>
      <c r="V285" s="3" t="s">
        <v>638</v>
      </c>
      <c r="W285" s="3" t="s">
        <v>200</v>
      </c>
      <c r="X285" s="3" t="s">
        <v>206</v>
      </c>
      <c r="Y285" s="3" t="s">
        <v>1449</v>
      </c>
      <c r="Z285" s="3" t="s">
        <v>1449</v>
      </c>
      <c r="AA285" s="3" t="s">
        <v>1449</v>
      </c>
      <c r="AB285" s="3" t="s">
        <v>1449</v>
      </c>
      <c r="AC285" s="3" t="s">
        <v>1449</v>
      </c>
      <c r="AD285" s="3" t="s">
        <v>1449</v>
      </c>
      <c r="AE285" s="3" t="s">
        <v>493</v>
      </c>
      <c r="AF285" s="49" t="s">
        <v>1545</v>
      </c>
      <c r="AG285" s="3">
        <f t="shared" si="64"/>
        <v>12</v>
      </c>
      <c r="AH285" s="3"/>
      <c r="AI285" s="3"/>
      <c r="AJ285" s="3">
        <f t="shared" si="66"/>
        <v>0</v>
      </c>
      <c r="AK285" s="136"/>
      <c r="AL285" s="3" t="s">
        <v>95</v>
      </c>
      <c r="AM285" s="59"/>
      <c r="AN285" s="42">
        <v>0.5</v>
      </c>
      <c r="AO285" s="3" t="s">
        <v>1627</v>
      </c>
      <c r="AP285" s="44"/>
      <c r="AQ285" s="44"/>
      <c r="AR285" s="49"/>
      <c r="AS285" s="3"/>
      <c r="AT285" s="3"/>
      <c r="AU285" s="3"/>
      <c r="AV285" s="3"/>
      <c r="AW285" s="3"/>
      <c r="AX285" s="3" t="str">
        <f t="shared" si="68"/>
        <v>x</v>
      </c>
      <c r="AY285" s="143" t="str">
        <f t="shared" si="69"/>
        <v>x</v>
      </c>
      <c r="AZ285" s="3" t="str">
        <f t="shared" si="70"/>
        <v>x</v>
      </c>
      <c r="BA285" s="3" t="str">
        <f t="shared" si="71"/>
        <v/>
      </c>
      <c r="BB285" s="3" t="str">
        <f t="shared" si="67"/>
        <v/>
      </c>
      <c r="BC285" s="3"/>
      <c r="BD285" s="3"/>
      <c r="BE285" s="182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205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50"/>
      <c r="CQ285" s="98">
        <f>IF(U285="","1",IF(U285="x","0",VLOOKUP(U285,'Risico-matrix'!$K$4:$M$107,3,)))</f>
        <v>0</v>
      </c>
      <c r="CR285" s="98">
        <f>IF(V285="","1",IF(V285="x","0",VLOOKUP(V285,'Risico-matrix'!$K$4:$M$107,3,)))</f>
        <v>0</v>
      </c>
      <c r="CS285" s="98">
        <f>IF(W285="","1",IF(W285="x","0",VLOOKUP(W285,'Risico-matrix'!$K$4:$M$107,3,)))</f>
        <v>3</v>
      </c>
      <c r="CT285" s="98">
        <f>IF(X285="","1",IF(X285="x","0",VLOOKUP(X285,'Risico-matrix'!$K$4:$M$107,3,)))</f>
        <v>3</v>
      </c>
      <c r="CU285" s="98" t="str">
        <f>IF(Y285="","1",IF(Y285="x","0",VLOOKUP(Y285,'Risico-matrix'!$K$4:$M$107,3,)))</f>
        <v>1</v>
      </c>
      <c r="CV285" s="98" t="str">
        <f>IF(Z285="","1",IF(Z285="x","0",VLOOKUP(Z285,'Risico-matrix'!$K$4:$M$107,3,)))</f>
        <v>1</v>
      </c>
      <c r="CW285" s="98" t="str">
        <f>IF(AA285="","1",IF(AA285="x","0",VLOOKUP(AA285,'Risico-matrix'!$K$4:$M$107,3,)))</f>
        <v>1</v>
      </c>
      <c r="CX285" s="98" t="str">
        <f>IF(AB285="","1",IF(AB285="x","0",VLOOKUP(AB285,'Risico-matrix'!$K$4:$M$107,3,)))</f>
        <v>1</v>
      </c>
      <c r="CY285" s="98" t="str">
        <f>IF(AC285="","1",IF(AC285="x","0",VLOOKUP(AC285,'Risico-matrix'!$K$4:$M$107,3,)))</f>
        <v>1</v>
      </c>
      <c r="CZ285" s="98" t="str">
        <f>IF(AD285="","1",IF(AD285="x","0",VLOOKUP(AD285,'Risico-matrix'!$K$4:$M$107,3,)))</f>
        <v>1</v>
      </c>
      <c r="DA285" s="1">
        <f t="shared" si="65"/>
        <v>12</v>
      </c>
    </row>
    <row r="286" spans="1:105" hidden="1" x14ac:dyDescent="0.25">
      <c r="A286" s="46" t="s">
        <v>1182</v>
      </c>
      <c r="B286" s="47"/>
      <c r="C286" s="47"/>
      <c r="D286" s="3" t="s">
        <v>1183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8"/>
      <c r="T286" s="3"/>
      <c r="U286" s="3" t="s">
        <v>1449</v>
      </c>
      <c r="V286" s="3" t="s">
        <v>1449</v>
      </c>
      <c r="W286" s="3" t="s">
        <v>1449</v>
      </c>
      <c r="X286" s="3" t="s">
        <v>1449</v>
      </c>
      <c r="Y286" s="3" t="s">
        <v>1449</v>
      </c>
      <c r="Z286" s="3" t="s">
        <v>1449</v>
      </c>
      <c r="AA286" s="3" t="s">
        <v>1449</v>
      </c>
      <c r="AB286" s="3" t="s">
        <v>1449</v>
      </c>
      <c r="AC286" s="3" t="s">
        <v>1449</v>
      </c>
      <c r="AD286" s="3" t="s">
        <v>1449</v>
      </c>
      <c r="AE286" s="3"/>
      <c r="AF286" s="49"/>
      <c r="AG286" s="3">
        <f t="shared" si="64"/>
        <v>10</v>
      </c>
      <c r="AH286" s="3"/>
      <c r="AI286" s="3"/>
      <c r="AJ286" s="3">
        <f t="shared" si="66"/>
        <v>0</v>
      </c>
      <c r="AK286" s="136"/>
      <c r="AL286" s="3" t="s">
        <v>95</v>
      </c>
      <c r="AM286" s="59"/>
      <c r="AN286" s="42">
        <v>1</v>
      </c>
      <c r="AO286" s="3" t="s">
        <v>1623</v>
      </c>
      <c r="AP286" s="44"/>
      <c r="AQ286" s="44"/>
      <c r="AR286" s="49"/>
      <c r="AS286" s="3"/>
      <c r="AT286" s="3"/>
      <c r="AU286" s="3"/>
      <c r="AV286" s="3"/>
      <c r="AW286" s="3"/>
      <c r="AX286" s="3" t="str">
        <f t="shared" si="68"/>
        <v/>
      </c>
      <c r="AY286" s="143" t="str">
        <f t="shared" si="69"/>
        <v/>
      </c>
      <c r="AZ286" s="3" t="str">
        <f t="shared" si="70"/>
        <v/>
      </c>
      <c r="BA286" s="3" t="str">
        <f t="shared" si="71"/>
        <v/>
      </c>
      <c r="BB286" s="3" t="str">
        <f t="shared" si="67"/>
        <v/>
      </c>
      <c r="BC286" s="3"/>
      <c r="BD286" s="3"/>
      <c r="BE286" s="182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205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50"/>
      <c r="CQ286" s="98" t="str">
        <f>IF(U286="","1",IF(U286="x","0",VLOOKUP(U286,'Risico-matrix'!$K$4:$M$107,3,)))</f>
        <v>1</v>
      </c>
      <c r="CR286" s="98" t="str">
        <f>IF(V286="","1",IF(V286="x","0",VLOOKUP(V286,'Risico-matrix'!$K$4:$M$107,3,)))</f>
        <v>1</v>
      </c>
      <c r="CS286" s="98" t="str">
        <f>IF(W286="","1",IF(W286="x","0",VLOOKUP(W286,'Risico-matrix'!$K$4:$M$107,3,)))</f>
        <v>1</v>
      </c>
      <c r="CT286" s="98" t="str">
        <f>IF(X286="","1",IF(X286="x","0",VLOOKUP(X286,'Risico-matrix'!$K$4:$M$107,3,)))</f>
        <v>1</v>
      </c>
      <c r="CU286" s="98" t="str">
        <f>IF(Y286="","1",IF(Y286="x","0",VLOOKUP(Y286,'Risico-matrix'!$K$4:$M$107,3,)))</f>
        <v>1</v>
      </c>
      <c r="CV286" s="98" t="str">
        <f>IF(Z286="","1",IF(Z286="x","0",VLOOKUP(Z286,'Risico-matrix'!$K$4:$M$107,3,)))</f>
        <v>1</v>
      </c>
      <c r="CW286" s="98" t="str">
        <f>IF(AA286="","1",IF(AA286="x","0",VLOOKUP(AA286,'Risico-matrix'!$K$4:$M$107,3,)))</f>
        <v>1</v>
      </c>
      <c r="CX286" s="98" t="str">
        <f>IF(AB286="","1",IF(AB286="x","0",VLOOKUP(AB286,'Risico-matrix'!$K$4:$M$107,3,)))</f>
        <v>1</v>
      </c>
      <c r="CY286" s="98" t="str">
        <f>IF(AC286="","1",IF(AC286="x","0",VLOOKUP(AC286,'Risico-matrix'!$K$4:$M$107,3,)))</f>
        <v>1</v>
      </c>
      <c r="CZ286" s="98" t="str">
        <f>IF(AD286="","1",IF(AD286="x","0",VLOOKUP(AD286,'Risico-matrix'!$K$4:$M$107,3,)))</f>
        <v>1</v>
      </c>
      <c r="DA286" s="1">
        <f t="shared" si="65"/>
        <v>10</v>
      </c>
    </row>
    <row r="287" spans="1:105" hidden="1" x14ac:dyDescent="0.25">
      <c r="A287" s="46" t="s">
        <v>1182</v>
      </c>
      <c r="B287" s="47"/>
      <c r="C287" s="47"/>
      <c r="D287" s="3" t="s">
        <v>1183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8"/>
      <c r="T287" s="3"/>
      <c r="U287" s="3" t="s">
        <v>1449</v>
      </c>
      <c r="V287" s="3" t="s">
        <v>1449</v>
      </c>
      <c r="W287" s="3" t="s">
        <v>1449</v>
      </c>
      <c r="X287" s="3" t="s">
        <v>1449</v>
      </c>
      <c r="Y287" s="3" t="s">
        <v>1449</v>
      </c>
      <c r="Z287" s="3" t="s">
        <v>1449</v>
      </c>
      <c r="AA287" s="3" t="s">
        <v>1449</v>
      </c>
      <c r="AB287" s="3" t="s">
        <v>1449</v>
      </c>
      <c r="AC287" s="3" t="s">
        <v>1449</v>
      </c>
      <c r="AD287" s="3" t="s">
        <v>1449</v>
      </c>
      <c r="AE287" s="3"/>
      <c r="AF287" s="49"/>
      <c r="AG287" s="3">
        <f t="shared" si="64"/>
        <v>10</v>
      </c>
      <c r="AH287" s="3"/>
      <c r="AI287" s="3"/>
      <c r="AJ287" s="3">
        <f t="shared" si="66"/>
        <v>0</v>
      </c>
      <c r="AK287" s="136"/>
      <c r="AL287" s="3"/>
      <c r="AM287" s="59"/>
      <c r="AN287" s="42"/>
      <c r="AO287" s="3" t="s">
        <v>1627</v>
      </c>
      <c r="AP287" s="44"/>
      <c r="AQ287" s="44"/>
      <c r="AR287" s="49"/>
      <c r="AS287" s="3"/>
      <c r="AT287" s="3"/>
      <c r="AU287" s="3"/>
      <c r="AV287" s="3"/>
      <c r="AW287" s="3"/>
      <c r="AX287" s="3" t="str">
        <f t="shared" si="68"/>
        <v/>
      </c>
      <c r="AY287" s="143" t="str">
        <f t="shared" si="69"/>
        <v/>
      </c>
      <c r="AZ287" s="3" t="str">
        <f t="shared" si="70"/>
        <v/>
      </c>
      <c r="BA287" s="3" t="str">
        <f t="shared" si="71"/>
        <v/>
      </c>
      <c r="BB287" s="3" t="str">
        <f t="shared" si="67"/>
        <v/>
      </c>
      <c r="BC287" s="3"/>
      <c r="BD287" s="3"/>
      <c r="BE287" s="182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205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50"/>
      <c r="CQ287" s="98" t="str">
        <f>IF(U287="","1",IF(U287="x","0",VLOOKUP(U287,'Risico-matrix'!$K$4:$M$107,3,)))</f>
        <v>1</v>
      </c>
      <c r="CR287" s="98" t="str">
        <f>IF(V287="","1",IF(V287="x","0",VLOOKUP(V287,'Risico-matrix'!$K$4:$M$107,3,)))</f>
        <v>1</v>
      </c>
      <c r="CS287" s="98" t="str">
        <f>IF(W287="","1",IF(W287="x","0",VLOOKUP(W287,'Risico-matrix'!$K$4:$M$107,3,)))</f>
        <v>1</v>
      </c>
      <c r="CT287" s="98" t="str">
        <f>IF(X287="","1",IF(X287="x","0",VLOOKUP(X287,'Risico-matrix'!$K$4:$M$107,3,)))</f>
        <v>1</v>
      </c>
      <c r="CU287" s="98" t="str">
        <f>IF(Y287="","1",IF(Y287="x","0",VLOOKUP(Y287,'Risico-matrix'!$K$4:$M$107,3,)))</f>
        <v>1</v>
      </c>
      <c r="CV287" s="98" t="str">
        <f>IF(Z287="","1",IF(Z287="x","0",VLOOKUP(Z287,'Risico-matrix'!$K$4:$M$107,3,)))</f>
        <v>1</v>
      </c>
      <c r="CW287" s="98" t="str">
        <f>IF(AA287="","1",IF(AA287="x","0",VLOOKUP(AA287,'Risico-matrix'!$K$4:$M$107,3,)))</f>
        <v>1</v>
      </c>
      <c r="CX287" s="98" t="str">
        <f>IF(AB287="","1",IF(AB287="x","0",VLOOKUP(AB287,'Risico-matrix'!$K$4:$M$107,3,)))</f>
        <v>1</v>
      </c>
      <c r="CY287" s="98" t="str">
        <f>IF(AC287="","1",IF(AC287="x","0",VLOOKUP(AC287,'Risico-matrix'!$K$4:$M$107,3,)))</f>
        <v>1</v>
      </c>
      <c r="CZ287" s="98" t="str">
        <f>IF(AD287="","1",IF(AD287="x","0",VLOOKUP(AD287,'Risico-matrix'!$K$4:$M$107,3,)))</f>
        <v>1</v>
      </c>
      <c r="DA287" s="1">
        <f t="shared" si="65"/>
        <v>10</v>
      </c>
    </row>
    <row r="288" spans="1:105" hidden="1" x14ac:dyDescent="0.25">
      <c r="A288" s="46" t="s">
        <v>1426</v>
      </c>
      <c r="B288" s="47">
        <v>32294</v>
      </c>
      <c r="C288" s="47">
        <v>41747</v>
      </c>
      <c r="D288" s="3" t="s">
        <v>1427</v>
      </c>
      <c r="E288" s="3"/>
      <c r="F288" s="3"/>
      <c r="G288" s="3" t="s">
        <v>862</v>
      </c>
      <c r="H288" s="3"/>
      <c r="I288" s="3"/>
      <c r="J288" s="3"/>
      <c r="K288" s="3"/>
      <c r="L288" s="3" t="s">
        <v>862</v>
      </c>
      <c r="M288" s="3"/>
      <c r="N288" s="3"/>
      <c r="O288" s="3" t="s">
        <v>88</v>
      </c>
      <c r="P288" s="3" t="s">
        <v>93</v>
      </c>
      <c r="Q288" s="3">
        <v>0.9</v>
      </c>
      <c r="R288" s="3" t="s">
        <v>863</v>
      </c>
      <c r="S288" s="48"/>
      <c r="T288" s="3" t="s">
        <v>1428</v>
      </c>
      <c r="U288" s="3" t="s">
        <v>137</v>
      </c>
      <c r="V288" s="3" t="s">
        <v>200</v>
      </c>
      <c r="W288" s="3" t="s">
        <v>206</v>
      </c>
      <c r="X288" s="3" t="s">
        <v>1449</v>
      </c>
      <c r="Y288" s="3" t="s">
        <v>1449</v>
      </c>
      <c r="Z288" s="3" t="s">
        <v>1449</v>
      </c>
      <c r="AA288" s="3" t="s">
        <v>1449</v>
      </c>
      <c r="AB288" s="3" t="s">
        <v>1449</v>
      </c>
      <c r="AC288" s="3" t="s">
        <v>1449</v>
      </c>
      <c r="AD288" s="3" t="s">
        <v>1449</v>
      </c>
      <c r="AE288" s="3" t="s">
        <v>493</v>
      </c>
      <c r="AF288" s="49" t="s">
        <v>1599</v>
      </c>
      <c r="AG288" s="3">
        <f t="shared" si="64"/>
        <v>13</v>
      </c>
      <c r="AH288" s="3"/>
      <c r="AI288" s="3"/>
      <c r="AJ288" s="3">
        <f t="shared" si="66"/>
        <v>0</v>
      </c>
      <c r="AK288" s="136"/>
      <c r="AL288" s="3" t="s">
        <v>95</v>
      </c>
      <c r="AM288" s="59"/>
      <c r="AN288" s="42">
        <v>1</v>
      </c>
      <c r="AO288" s="3" t="s">
        <v>1627</v>
      </c>
      <c r="AP288" s="44"/>
      <c r="AQ288" s="44"/>
      <c r="AR288" s="49"/>
      <c r="AS288" s="3"/>
      <c r="AT288" s="3"/>
      <c r="AU288" s="3"/>
      <c r="AV288" s="3"/>
      <c r="AW288" s="3"/>
      <c r="AX288" s="3" t="str">
        <f t="shared" si="68"/>
        <v>x</v>
      </c>
      <c r="AY288" s="143" t="str">
        <f t="shared" si="69"/>
        <v>x</v>
      </c>
      <c r="AZ288" s="3" t="str">
        <f t="shared" si="70"/>
        <v>x</v>
      </c>
      <c r="BA288" s="3" t="str">
        <f t="shared" si="71"/>
        <v/>
      </c>
      <c r="BB288" s="3" t="str">
        <f t="shared" si="67"/>
        <v/>
      </c>
      <c r="BC288" s="3"/>
      <c r="BD288" s="3"/>
      <c r="BE288" s="182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205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50"/>
      <c r="CQ288" s="98">
        <f>IF(U288="","1",IF(U288="x","0",VLOOKUP(U288,'Risico-matrix'!$K$4:$M$107,3,)))</f>
        <v>0</v>
      </c>
      <c r="CR288" s="98">
        <f>IF(V288="","1",IF(V288="x","0",VLOOKUP(V288,'Risico-matrix'!$K$4:$M$107,3,)))</f>
        <v>3</v>
      </c>
      <c r="CS288" s="98">
        <f>IF(W288="","1",IF(W288="x","0",VLOOKUP(W288,'Risico-matrix'!$K$4:$M$107,3,)))</f>
        <v>3</v>
      </c>
      <c r="CT288" s="98" t="str">
        <f>IF(X288="","1",IF(X288="x","0",VLOOKUP(X288,'Risico-matrix'!$K$4:$M$107,3,)))</f>
        <v>1</v>
      </c>
      <c r="CU288" s="98" t="str">
        <f>IF(Y288="","1",IF(Y288="x","0",VLOOKUP(Y288,'Risico-matrix'!$K$4:$M$107,3,)))</f>
        <v>1</v>
      </c>
      <c r="CV288" s="98" t="str">
        <f>IF(Z288="","1",IF(Z288="x","0",VLOOKUP(Z288,'Risico-matrix'!$K$4:$M$107,3,)))</f>
        <v>1</v>
      </c>
      <c r="CW288" s="98" t="str">
        <f>IF(AA288="","1",IF(AA288="x","0",VLOOKUP(AA288,'Risico-matrix'!$K$4:$M$107,3,)))</f>
        <v>1</v>
      </c>
      <c r="CX288" s="98" t="str">
        <f>IF(AB288="","1",IF(AB288="x","0",VLOOKUP(AB288,'Risico-matrix'!$K$4:$M$107,3,)))</f>
        <v>1</v>
      </c>
      <c r="CY288" s="98" t="str">
        <f>IF(AC288="","1",IF(AC288="x","0",VLOOKUP(AC288,'Risico-matrix'!$K$4:$M$107,3,)))</f>
        <v>1</v>
      </c>
      <c r="CZ288" s="98" t="str">
        <f>IF(AD288="","1",IF(AD288="x","0",VLOOKUP(AD288,'Risico-matrix'!$K$4:$M$107,3,)))</f>
        <v>1</v>
      </c>
      <c r="DA288" s="1">
        <f t="shared" si="65"/>
        <v>13</v>
      </c>
    </row>
    <row r="289" spans="1:105" hidden="1" x14ac:dyDescent="0.25">
      <c r="A289" s="46" t="s">
        <v>1100</v>
      </c>
      <c r="B289" s="47">
        <v>822261</v>
      </c>
      <c r="C289" s="47">
        <v>42025</v>
      </c>
      <c r="D289" s="3" t="s">
        <v>900</v>
      </c>
      <c r="E289" s="3"/>
      <c r="F289" s="3"/>
      <c r="G289" s="3"/>
      <c r="H289" s="3"/>
      <c r="I289" s="3"/>
      <c r="J289" s="3"/>
      <c r="K289" s="3"/>
      <c r="L289" s="3" t="s">
        <v>862</v>
      </c>
      <c r="M289" s="3"/>
      <c r="N289" s="3"/>
      <c r="O289" s="3" t="s">
        <v>89</v>
      </c>
      <c r="P289" s="3" t="s">
        <v>92</v>
      </c>
      <c r="Q289" s="3">
        <v>1.37</v>
      </c>
      <c r="R289" s="3">
        <v>6</v>
      </c>
      <c r="S289" s="48">
        <v>245.5</v>
      </c>
      <c r="T289" s="3">
        <v>127</v>
      </c>
      <c r="U289" s="3" t="s">
        <v>191</v>
      </c>
      <c r="V289" s="3" t="s">
        <v>195</v>
      </c>
      <c r="W289" s="3" t="s">
        <v>197</v>
      </c>
      <c r="X289" s="3" t="s">
        <v>200</v>
      </c>
      <c r="Y289" s="3" t="s">
        <v>1449</v>
      </c>
      <c r="Z289" s="3" t="s">
        <v>1449</v>
      </c>
      <c r="AA289" s="3" t="s">
        <v>1449</v>
      </c>
      <c r="AB289" s="3" t="s">
        <v>1449</v>
      </c>
      <c r="AC289" s="3" t="s">
        <v>1449</v>
      </c>
      <c r="AD289" s="3" t="s">
        <v>1449</v>
      </c>
      <c r="AE289" s="3"/>
      <c r="AF289" s="49" t="s">
        <v>1506</v>
      </c>
      <c r="AG289" s="3">
        <f t="shared" si="64"/>
        <v>26</v>
      </c>
      <c r="AH289" s="3"/>
      <c r="AI289" s="3"/>
      <c r="AJ289" s="3">
        <f t="shared" si="66"/>
        <v>0</v>
      </c>
      <c r="AK289" s="136"/>
      <c r="AL289" s="3" t="s">
        <v>95</v>
      </c>
      <c r="AM289" s="59"/>
      <c r="AN289" s="42"/>
      <c r="AO289" s="3" t="s">
        <v>1621</v>
      </c>
      <c r="AP289" s="44"/>
      <c r="AQ289" s="44"/>
      <c r="AR289" s="49" t="s">
        <v>1621</v>
      </c>
      <c r="AS289" s="3"/>
      <c r="AT289" s="3"/>
      <c r="AU289" s="3"/>
      <c r="AV289" s="3"/>
      <c r="AW289" s="3"/>
      <c r="AX289" s="3" t="str">
        <f>IF(OR(K289="x",J285="x",L289="x",G289="x",H289="x",M289="x",N289="x"),"x","")</f>
        <v>x</v>
      </c>
      <c r="AY289" s="143" t="str">
        <f>IF(OR(K289="x",J285="x",L289="x",G289="x",H289="x",M289="x",N289="x"),"x","")</f>
        <v>x</v>
      </c>
      <c r="AZ289" s="3" t="str">
        <f>IF(OR(K289="x",J285="x",L289="x",G289="x",H289="x",M289="x"),"x","")</f>
        <v>x</v>
      </c>
      <c r="BA289" s="3" t="str">
        <f>IF(OR(K289="x",J285="x",H289="x"),"x","")</f>
        <v/>
      </c>
      <c r="BB289" s="3" t="str">
        <f t="shared" si="67"/>
        <v/>
      </c>
      <c r="BC289" s="3"/>
      <c r="BD289" s="3"/>
      <c r="BE289" s="182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205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50"/>
      <c r="CQ289" s="98">
        <f>IF(U289="","1",IF(U289="x","0",VLOOKUP(U289,'Risico-matrix'!$K$4:$M$107,3,)))</f>
        <v>7</v>
      </c>
      <c r="CR289" s="98">
        <f>IF(V289="","1",IF(V289="x","0",VLOOKUP(V289,'Risico-matrix'!$K$4:$M$107,3,)))</f>
        <v>7</v>
      </c>
      <c r="CS289" s="98">
        <f>IF(W289="","1",IF(W289="x","0",VLOOKUP(W289,'Risico-matrix'!$K$4:$M$107,3,)))</f>
        <v>3</v>
      </c>
      <c r="CT289" s="98">
        <f>IF(X289="","1",IF(X289="x","0",VLOOKUP(X289,'Risico-matrix'!$K$4:$M$107,3,)))</f>
        <v>3</v>
      </c>
      <c r="CU289" s="98" t="str">
        <f>IF(Y289="","1",IF(Y289="x","0",VLOOKUP(Y289,'Risico-matrix'!$K$4:$M$107,3,)))</f>
        <v>1</v>
      </c>
      <c r="CV289" s="98" t="str">
        <f>IF(Z289="","1",IF(Z289="x","0",VLOOKUP(Z289,'Risico-matrix'!$K$4:$M$107,3,)))</f>
        <v>1</v>
      </c>
      <c r="CW289" s="98" t="str">
        <f>IF(AA289="","1",IF(AA289="x","0",VLOOKUP(AA289,'Risico-matrix'!$K$4:$M$107,3,)))</f>
        <v>1</v>
      </c>
      <c r="CX289" s="98" t="str">
        <f>IF(AB289="","1",IF(AB289="x","0",VLOOKUP(AB289,'Risico-matrix'!$K$4:$M$107,3,)))</f>
        <v>1</v>
      </c>
      <c r="CY289" s="98" t="str">
        <f>IF(AC289="","1",IF(AC289="x","0",VLOOKUP(AC289,'Risico-matrix'!$K$4:$M$107,3,)))</f>
        <v>1</v>
      </c>
      <c r="CZ289" s="98" t="str">
        <f>IF(AD289="","1",IF(AD289="x","0",VLOOKUP(AD289,'Risico-matrix'!$K$4:$M$107,3,)))</f>
        <v>1</v>
      </c>
      <c r="DA289" s="1">
        <f t="shared" si="65"/>
        <v>26</v>
      </c>
    </row>
    <row r="290" spans="1:105" ht="25.5" hidden="1" x14ac:dyDescent="0.25">
      <c r="A290" s="46" t="s">
        <v>902</v>
      </c>
      <c r="B290" s="146" t="s">
        <v>1632</v>
      </c>
      <c r="C290" s="47">
        <v>42174</v>
      </c>
      <c r="D290" s="3" t="s">
        <v>903</v>
      </c>
      <c r="E290" s="3"/>
      <c r="F290" s="3"/>
      <c r="G290" s="3"/>
      <c r="H290" s="3"/>
      <c r="I290" s="3"/>
      <c r="J290" s="3" t="s">
        <v>862</v>
      </c>
      <c r="K290" s="3" t="s">
        <v>862</v>
      </c>
      <c r="L290" s="3"/>
      <c r="M290" s="3" t="s">
        <v>862</v>
      </c>
      <c r="N290" s="3"/>
      <c r="O290" s="3" t="s">
        <v>88</v>
      </c>
      <c r="P290" s="3" t="s">
        <v>93</v>
      </c>
      <c r="Q290" s="3">
        <v>1.0900000000000001</v>
      </c>
      <c r="R290" s="3" t="s">
        <v>863</v>
      </c>
      <c r="S290" s="48"/>
      <c r="T290" s="3">
        <v>64</v>
      </c>
      <c r="U290" s="3" t="s">
        <v>190</v>
      </c>
      <c r="V290" s="3" t="s">
        <v>194</v>
      </c>
      <c r="W290" s="3" t="s">
        <v>202</v>
      </c>
      <c r="X290" s="3" t="s">
        <v>196</v>
      </c>
      <c r="Y290" s="3" t="s">
        <v>198</v>
      </c>
      <c r="Z290" s="3" t="s">
        <v>205</v>
      </c>
      <c r="AA290" s="3" t="s">
        <v>208</v>
      </c>
      <c r="AB290" s="3" t="s">
        <v>209</v>
      </c>
      <c r="AC290" s="3" t="s">
        <v>1449</v>
      </c>
      <c r="AD290" s="3" t="s">
        <v>1449</v>
      </c>
      <c r="AE290" s="3"/>
      <c r="AF290" s="51" t="s">
        <v>1463</v>
      </c>
      <c r="AG290" s="3">
        <f t="shared" si="64"/>
        <v>94</v>
      </c>
      <c r="AH290" s="3"/>
      <c r="AI290" s="3"/>
      <c r="AJ290" s="3">
        <f t="shared" si="66"/>
        <v>0</v>
      </c>
      <c r="AK290" s="136"/>
      <c r="AL290" s="3" t="s">
        <v>95</v>
      </c>
      <c r="AM290" s="59">
        <f>Q290*AN290</f>
        <v>5.45</v>
      </c>
      <c r="AN290" s="42">
        <v>5</v>
      </c>
      <c r="AO290" s="3" t="s">
        <v>1614</v>
      </c>
      <c r="AP290" s="44"/>
      <c r="AQ290" s="44"/>
      <c r="AR290" s="49" t="s">
        <v>1621</v>
      </c>
      <c r="AS290" s="3"/>
      <c r="AT290" s="3"/>
      <c r="AU290" s="3"/>
      <c r="AV290" s="3"/>
      <c r="AW290" s="3"/>
      <c r="AX290" s="3" t="str">
        <f>IF(OR(K290="x",J286="x",L290="x",G290="x",H290="x",M290="x",N290="x"),"x","")</f>
        <v>x</v>
      </c>
      <c r="AY290" s="143" t="str">
        <f>IF(OR(K290="x",J286="x",L290="x",G290="x",H290="x",M290="x",N290="x"),"x","")</f>
        <v>x</v>
      </c>
      <c r="AZ290" s="3" t="str">
        <f>IF(OR(K290="x",J286="x",L290="x",G290="x",H290="x",M290="x"),"x","")</f>
        <v>x</v>
      </c>
      <c r="BA290" s="3" t="str">
        <f>IF(OR(K290="x",J286="x",H290="x"),"x","")</f>
        <v>x</v>
      </c>
      <c r="BB290" s="3" t="str">
        <f t="shared" si="67"/>
        <v>x</v>
      </c>
      <c r="BC290" s="3"/>
      <c r="BD290" s="3"/>
      <c r="BE290" s="182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205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50"/>
      <c r="CQ290" s="98">
        <f>IF(U290="","1",IF(U290="x","0",VLOOKUP(U290,'Risico-matrix'!$K$4:$M$107,3,)))</f>
        <v>15</v>
      </c>
      <c r="CR290" s="98">
        <f>IF(V290="","1",IF(V290="x","0",VLOOKUP(V290,'Risico-matrix'!$K$4:$M$107,3,)))</f>
        <v>15</v>
      </c>
      <c r="CS290" s="98">
        <f>IF(W290="","1",IF(W290="x","0",VLOOKUP(W290,'Risico-matrix'!$K$4:$M$107,3,)))</f>
        <v>15</v>
      </c>
      <c r="CT290" s="98">
        <f>IF(X290="","1",IF(X290="x","0",VLOOKUP(X290,'Risico-matrix'!$K$4:$M$107,3,)))</f>
        <v>15</v>
      </c>
      <c r="CU290" s="98">
        <f>IF(Y290="","1",IF(Y290="x","0",VLOOKUP(Y290,'Risico-matrix'!$K$4:$M$107,3,)))</f>
        <v>7</v>
      </c>
      <c r="CV290" s="98">
        <f>IF(Z290="","1",IF(Z290="x","0",VLOOKUP(Z290,'Risico-matrix'!$K$4:$M$107,3,)))</f>
        <v>3</v>
      </c>
      <c r="CW290" s="98">
        <f>IF(AA290="","1",IF(AA290="x","0",VLOOKUP(AA290,'Risico-matrix'!$K$4:$M$107,3,)))</f>
        <v>7</v>
      </c>
      <c r="CX290" s="98">
        <f>IF(AB290="","1",IF(AB290="x","0",VLOOKUP(AB290,'Risico-matrix'!$K$4:$M$107,3,)))</f>
        <v>15</v>
      </c>
      <c r="CY290" s="98" t="str">
        <f>IF(AC290="","1",IF(AC290="x","0",VLOOKUP(AC290,'Risico-matrix'!$K$4:$M$107,3,)))</f>
        <v>1</v>
      </c>
      <c r="CZ290" s="98" t="str">
        <f>IF(AD290="","1",IF(AD290="x","0",VLOOKUP(AD290,'Risico-matrix'!$K$4:$M$107,3,)))</f>
        <v>1</v>
      </c>
      <c r="DA290" s="1">
        <f t="shared" si="65"/>
        <v>94</v>
      </c>
    </row>
    <row r="291" spans="1:105" hidden="1" x14ac:dyDescent="0.25">
      <c r="A291" s="46" t="s">
        <v>902</v>
      </c>
      <c r="B291" s="146" t="s">
        <v>1632</v>
      </c>
      <c r="C291" s="47">
        <v>42174</v>
      </c>
      <c r="D291" s="3" t="s">
        <v>903</v>
      </c>
      <c r="E291" s="3"/>
      <c r="F291" s="3"/>
      <c r="G291" s="3"/>
      <c r="H291" s="3"/>
      <c r="I291" s="3"/>
      <c r="J291" s="3" t="s">
        <v>862</v>
      </c>
      <c r="K291" s="3" t="s">
        <v>862</v>
      </c>
      <c r="L291" s="3"/>
      <c r="M291" s="3" t="s">
        <v>862</v>
      </c>
      <c r="N291" s="3"/>
      <c r="O291" s="3" t="s">
        <v>88</v>
      </c>
      <c r="P291" s="3" t="s">
        <v>93</v>
      </c>
      <c r="Q291" s="3">
        <v>1.0900000000000001</v>
      </c>
      <c r="R291" s="3" t="s">
        <v>863</v>
      </c>
      <c r="S291" s="48"/>
      <c r="T291" s="3">
        <v>64</v>
      </c>
      <c r="U291" s="3" t="s">
        <v>190</v>
      </c>
      <c r="V291" s="3" t="s">
        <v>194</v>
      </c>
      <c r="W291" s="3" t="s">
        <v>202</v>
      </c>
      <c r="X291" s="3" t="s">
        <v>196</v>
      </c>
      <c r="Y291" s="3" t="s">
        <v>198</v>
      </c>
      <c r="Z291" s="3" t="s">
        <v>205</v>
      </c>
      <c r="AA291" s="3" t="s">
        <v>208</v>
      </c>
      <c r="AB291" s="3" t="s">
        <v>209</v>
      </c>
      <c r="AC291" s="3" t="s">
        <v>1449</v>
      </c>
      <c r="AD291" s="3" t="s">
        <v>1449</v>
      </c>
      <c r="AE291" s="3"/>
      <c r="AF291" s="49" t="s">
        <v>1463</v>
      </c>
      <c r="AG291" s="3">
        <f t="shared" si="64"/>
        <v>94</v>
      </c>
      <c r="AH291" s="3"/>
      <c r="AI291" s="3"/>
      <c r="AJ291" s="3">
        <f t="shared" si="66"/>
        <v>0</v>
      </c>
      <c r="AK291" s="136"/>
      <c r="AL291" s="3" t="s">
        <v>95</v>
      </c>
      <c r="AM291" s="59"/>
      <c r="AN291" s="42">
        <v>5</v>
      </c>
      <c r="AO291" s="3" t="s">
        <v>1621</v>
      </c>
      <c r="AP291" s="44"/>
      <c r="AQ291" s="44"/>
      <c r="AR291" s="49" t="s">
        <v>1621</v>
      </c>
      <c r="AS291" s="3"/>
      <c r="AT291" s="3"/>
      <c r="AU291" s="3"/>
      <c r="AV291" s="3"/>
      <c r="AW291" s="3"/>
      <c r="AX291" s="3" t="str">
        <f>IF(OR(K291="x",J287="x",L291="x",G291="x",H291="x",M291="x",N291="x"),"x","")</f>
        <v>x</v>
      </c>
      <c r="AY291" s="143" t="str">
        <f>IF(OR(K291="x",J287="x",L291="x",G291="x",H291="x",M291="x",N291="x"),"x","")</f>
        <v>x</v>
      </c>
      <c r="AZ291" s="3" t="str">
        <f>IF(OR(K291="x",J287="x",L291="x",G291="x",H291="x",M291="x"),"x","")</f>
        <v>x</v>
      </c>
      <c r="BA291" s="3" t="str">
        <f>IF(OR(K291="x",J287="x",H291="x"),"x","")</f>
        <v>x</v>
      </c>
      <c r="BB291" s="3" t="str">
        <f t="shared" si="67"/>
        <v>x</v>
      </c>
      <c r="BC291" s="3"/>
      <c r="BD291" s="3"/>
      <c r="BE291" s="182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205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50"/>
      <c r="CQ291" s="98">
        <f>IF(U291="","1",IF(U291="x","0",VLOOKUP(U291,'Risico-matrix'!$K$4:$M$107,3,)))</f>
        <v>15</v>
      </c>
      <c r="CR291" s="98">
        <f>IF(V291="","1",IF(V291="x","0",VLOOKUP(V291,'Risico-matrix'!$K$4:$M$107,3,)))</f>
        <v>15</v>
      </c>
      <c r="CS291" s="98">
        <f>IF(W291="","1",IF(W291="x","0",VLOOKUP(W291,'Risico-matrix'!$K$4:$M$107,3,)))</f>
        <v>15</v>
      </c>
      <c r="CT291" s="98">
        <f>IF(X291="","1",IF(X291="x","0",VLOOKUP(X291,'Risico-matrix'!$K$4:$M$107,3,)))</f>
        <v>15</v>
      </c>
      <c r="CU291" s="98">
        <f>IF(Y291="","1",IF(Y291="x","0",VLOOKUP(Y291,'Risico-matrix'!$K$4:$M$107,3,)))</f>
        <v>7</v>
      </c>
      <c r="CV291" s="98">
        <f>IF(Z291="","1",IF(Z291="x","0",VLOOKUP(Z291,'Risico-matrix'!$K$4:$M$107,3,)))</f>
        <v>3</v>
      </c>
      <c r="CW291" s="98">
        <f>IF(AA291="","1",IF(AA291="x","0",VLOOKUP(AA291,'Risico-matrix'!$K$4:$M$107,3,)))</f>
        <v>7</v>
      </c>
      <c r="CX291" s="98">
        <f>IF(AB291="","1",IF(AB291="x","0",VLOOKUP(AB291,'Risico-matrix'!$K$4:$M$107,3,)))</f>
        <v>15</v>
      </c>
      <c r="CY291" s="98" t="str">
        <f>IF(AC291="","1",IF(AC291="x","0",VLOOKUP(AC291,'Risico-matrix'!$K$4:$M$107,3,)))</f>
        <v>1</v>
      </c>
      <c r="CZ291" s="98" t="str">
        <f>IF(AD291="","1",IF(AD291="x","0",VLOOKUP(AD291,'Risico-matrix'!$K$4:$M$107,3,)))</f>
        <v>1</v>
      </c>
      <c r="DA291" s="1">
        <f t="shared" si="65"/>
        <v>94</v>
      </c>
    </row>
    <row r="292" spans="1:105" hidden="1" x14ac:dyDescent="0.25">
      <c r="A292" s="46" t="s">
        <v>904</v>
      </c>
      <c r="B292" s="146" t="s">
        <v>1633</v>
      </c>
      <c r="C292" s="47">
        <v>41990</v>
      </c>
      <c r="D292" s="3" t="s">
        <v>903</v>
      </c>
      <c r="E292" s="3"/>
      <c r="F292" s="3"/>
      <c r="G292" s="3" t="s">
        <v>862</v>
      </c>
      <c r="H292" s="3"/>
      <c r="I292" s="3"/>
      <c r="J292" s="3"/>
      <c r="K292" s="3"/>
      <c r="L292" s="3"/>
      <c r="M292" s="3" t="s">
        <v>862</v>
      </c>
      <c r="N292" s="3"/>
      <c r="O292" s="3" t="s">
        <v>88</v>
      </c>
      <c r="P292" s="3" t="s">
        <v>93</v>
      </c>
      <c r="Q292" s="48" t="s">
        <v>863</v>
      </c>
      <c r="R292" s="48" t="s">
        <v>863</v>
      </c>
      <c r="S292" s="3"/>
      <c r="T292" s="62" t="s">
        <v>863</v>
      </c>
      <c r="U292" s="62" t="s">
        <v>138</v>
      </c>
      <c r="V292" s="62" t="s">
        <v>192</v>
      </c>
      <c r="W292" s="62" t="s">
        <v>266</v>
      </c>
      <c r="X292" s="62" t="s">
        <v>1449</v>
      </c>
      <c r="Y292" s="62" t="s">
        <v>1449</v>
      </c>
      <c r="Z292" s="62" t="s">
        <v>1449</v>
      </c>
      <c r="AA292" s="62" t="s">
        <v>1449</v>
      </c>
      <c r="AB292" s="62" t="s">
        <v>1449</v>
      </c>
      <c r="AC292" s="62" t="s">
        <v>1449</v>
      </c>
      <c r="AD292" s="62" t="s">
        <v>1449</v>
      </c>
      <c r="AE292" s="3" t="s">
        <v>493</v>
      </c>
      <c r="AF292" s="51" t="s">
        <v>1464</v>
      </c>
      <c r="AG292" s="3">
        <f t="shared" ref="AG292:AG319" si="72">DA292</f>
        <v>22</v>
      </c>
      <c r="AH292" s="3"/>
      <c r="AI292" s="3"/>
      <c r="AJ292" s="3">
        <f t="shared" si="66"/>
        <v>0</v>
      </c>
      <c r="AK292" s="136"/>
      <c r="AL292" s="3" t="s">
        <v>95</v>
      </c>
      <c r="AM292" s="59" t="e">
        <f>Q292*AN292</f>
        <v>#VALUE!</v>
      </c>
      <c r="AN292" s="42">
        <v>5</v>
      </c>
      <c r="AO292" s="3" t="s">
        <v>1614</v>
      </c>
      <c r="AP292" s="44"/>
      <c r="AQ292" s="44"/>
      <c r="AR292" s="49" t="s">
        <v>1621</v>
      </c>
      <c r="AS292" s="3"/>
      <c r="AT292" s="3"/>
      <c r="AU292" s="3"/>
      <c r="AV292" s="3"/>
      <c r="AW292" s="3"/>
      <c r="AX292" s="3" t="str">
        <f>IF(OR(K292="x",J288="x",L292="x",G292="x",H292="x",M292="x",N292="x"),"x","")</f>
        <v>x</v>
      </c>
      <c r="AY292" s="143" t="str">
        <f>IF(OR(K292="x",J288="x",L292="x",G292="x",H292="x",M292="x",N292="x"),"x","")</f>
        <v>x</v>
      </c>
      <c r="AZ292" s="3" t="str">
        <f>IF(OR(K292="x",J288="x",L292="x",G292="x",H292="x",M292="x"),"x","")</f>
        <v>x</v>
      </c>
      <c r="BA292" s="3" t="str">
        <f>IF(OR(K292="x",J288="x",H292="x"),"x","")</f>
        <v/>
      </c>
      <c r="BB292" s="3" t="str">
        <f t="shared" si="67"/>
        <v/>
      </c>
      <c r="BC292" s="3"/>
      <c r="BD292" s="3"/>
      <c r="BE292" s="182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205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50"/>
      <c r="CQ292" s="98">
        <f>IF(U292="","1",IF(U292="x","0",VLOOKUP(U292,'Risico-matrix'!$K$4:$M$107,3,)))</f>
        <v>0</v>
      </c>
      <c r="CR292" s="98">
        <f>IF(V292="","1",IF(V292="x","0",VLOOKUP(V292,'Risico-matrix'!$K$4:$M$107,3,)))</f>
        <v>15</v>
      </c>
      <c r="CS292" s="98">
        <f>IF(W292="","1",IF(W292="x","0",VLOOKUP(W292,'Risico-matrix'!$K$4:$M$107,3,)))</f>
        <v>0</v>
      </c>
      <c r="CT292" s="98" t="str">
        <f>IF(X292="","1",IF(X292="x","0",VLOOKUP(X292,'Risico-matrix'!$K$4:$M$107,3,)))</f>
        <v>1</v>
      </c>
      <c r="CU292" s="98" t="str">
        <f>IF(Y292="","1",IF(Y292="x","0",VLOOKUP(Y292,'Risico-matrix'!$K$4:$M$107,3,)))</f>
        <v>1</v>
      </c>
      <c r="CV292" s="98" t="str">
        <f>IF(Z292="","1",IF(Z292="x","0",VLOOKUP(Z292,'Risico-matrix'!$K$4:$M$107,3,)))</f>
        <v>1</v>
      </c>
      <c r="CW292" s="98" t="str">
        <f>IF(AA292="","1",IF(AA292="x","0",VLOOKUP(AA292,'Risico-matrix'!$K$4:$M$107,3,)))</f>
        <v>1</v>
      </c>
      <c r="CX292" s="98" t="str">
        <f>IF(AB292="","1",IF(AB292="x","0",VLOOKUP(AB292,'Risico-matrix'!$K$4:$M$107,3,)))</f>
        <v>1</v>
      </c>
      <c r="CY292" s="98" t="str">
        <f>IF(AC292="","1",IF(AC292="x","0",VLOOKUP(AC292,'Risico-matrix'!$K$4:$M$107,3,)))</f>
        <v>1</v>
      </c>
      <c r="CZ292" s="98" t="str">
        <f>IF(AD292="","1",IF(AD292="x","0",VLOOKUP(AD292,'Risico-matrix'!$K$4:$M$107,3,)))</f>
        <v>1</v>
      </c>
      <c r="DA292" s="1">
        <f t="shared" si="65"/>
        <v>22</v>
      </c>
    </row>
    <row r="293" spans="1:105" hidden="1" x14ac:dyDescent="0.25">
      <c r="A293" s="46" t="s">
        <v>904</v>
      </c>
      <c r="B293" s="146" t="s">
        <v>1633</v>
      </c>
      <c r="C293" s="47">
        <v>41990</v>
      </c>
      <c r="D293" s="3" t="s">
        <v>903</v>
      </c>
      <c r="E293" s="3"/>
      <c r="F293" s="3"/>
      <c r="G293" s="3" t="s">
        <v>862</v>
      </c>
      <c r="H293" s="3"/>
      <c r="I293" s="3"/>
      <c r="J293" s="3"/>
      <c r="K293" s="3"/>
      <c r="L293" s="3"/>
      <c r="M293" s="3" t="s">
        <v>862</v>
      </c>
      <c r="N293" s="3"/>
      <c r="O293" s="3" t="s">
        <v>88</v>
      </c>
      <c r="P293" s="3" t="s">
        <v>93</v>
      </c>
      <c r="Q293" s="3" t="s">
        <v>863</v>
      </c>
      <c r="R293" s="3" t="s">
        <v>863</v>
      </c>
      <c r="S293" s="48"/>
      <c r="T293" s="3" t="s">
        <v>863</v>
      </c>
      <c r="U293" s="3" t="s">
        <v>138</v>
      </c>
      <c r="V293" s="3" t="s">
        <v>192</v>
      </c>
      <c r="W293" s="3" t="s">
        <v>266</v>
      </c>
      <c r="X293" s="3" t="s">
        <v>1449</v>
      </c>
      <c r="Y293" s="3" t="s">
        <v>1449</v>
      </c>
      <c r="Z293" s="3" t="s">
        <v>1449</v>
      </c>
      <c r="AA293" s="3" t="s">
        <v>1449</v>
      </c>
      <c r="AB293" s="3" t="s">
        <v>1449</v>
      </c>
      <c r="AC293" s="3" t="s">
        <v>1449</v>
      </c>
      <c r="AD293" s="3" t="s">
        <v>1449</v>
      </c>
      <c r="AE293" s="3" t="s">
        <v>493</v>
      </c>
      <c r="AF293" s="49" t="s">
        <v>1464</v>
      </c>
      <c r="AG293" s="3">
        <f t="shared" si="72"/>
        <v>22</v>
      </c>
      <c r="AH293" s="3"/>
      <c r="AI293" s="3"/>
      <c r="AJ293" s="3">
        <f t="shared" si="66"/>
        <v>0</v>
      </c>
      <c r="AK293" s="136"/>
      <c r="AL293" s="3" t="s">
        <v>95</v>
      </c>
      <c r="AM293" s="59"/>
      <c r="AN293" s="42">
        <v>5</v>
      </c>
      <c r="AO293" s="3" t="s">
        <v>1621</v>
      </c>
      <c r="AP293" s="44"/>
      <c r="AQ293" s="44"/>
      <c r="AR293" s="49" t="s">
        <v>1621</v>
      </c>
      <c r="AS293" s="3"/>
      <c r="AT293" s="3"/>
      <c r="AU293" s="3"/>
      <c r="AV293" s="3"/>
      <c r="AW293" s="3"/>
      <c r="AX293" s="3" t="e">
        <f>IF(OR(K293="x",#REF!="x",L293="x",G293="x",H293="x",M293="x",N293="x"),"x","")</f>
        <v>#REF!</v>
      </c>
      <c r="AY293" s="143" t="e">
        <f>IF(OR(K293="x",#REF!="x",L293="x",G293="x",H293="x",M293="x",N293="x"),"x","")</f>
        <v>#REF!</v>
      </c>
      <c r="AZ293" s="3" t="e">
        <f>IF(OR(K293="x",#REF!="x",L293="x",G293="x",H293="x",M293="x"),"x","")</f>
        <v>#REF!</v>
      </c>
      <c r="BA293" s="3" t="e">
        <f>IF(OR(K293="x",#REF!="x",H293="x"),"x","")</f>
        <v>#REF!</v>
      </c>
      <c r="BB293" s="3" t="str">
        <f t="shared" si="67"/>
        <v/>
      </c>
      <c r="BC293" s="3"/>
      <c r="BD293" s="3"/>
      <c r="BE293" s="182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205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50"/>
      <c r="CQ293" s="98">
        <f>IF(U293="","1",IF(U293="x","0",VLOOKUP(U293,'Risico-matrix'!$K$4:$M$107,3,)))</f>
        <v>0</v>
      </c>
      <c r="CR293" s="98">
        <f>IF(V293="","1",IF(V293="x","0",VLOOKUP(V293,'Risico-matrix'!$K$4:$M$107,3,)))</f>
        <v>15</v>
      </c>
      <c r="CS293" s="98">
        <f>IF(W293="","1",IF(W293="x","0",VLOOKUP(W293,'Risico-matrix'!$K$4:$M$107,3,)))</f>
        <v>0</v>
      </c>
      <c r="CT293" s="98" t="str">
        <f>IF(X293="","1",IF(X293="x","0",VLOOKUP(X293,'Risico-matrix'!$K$4:$M$107,3,)))</f>
        <v>1</v>
      </c>
      <c r="CU293" s="98" t="str">
        <f>IF(Y293="","1",IF(Y293="x","0",VLOOKUP(Y293,'Risico-matrix'!$K$4:$M$107,3,)))</f>
        <v>1</v>
      </c>
      <c r="CV293" s="98" t="str">
        <f>IF(Z293="","1",IF(Z293="x","0",VLOOKUP(Z293,'Risico-matrix'!$K$4:$M$107,3,)))</f>
        <v>1</v>
      </c>
      <c r="CW293" s="98" t="str">
        <f>IF(AA293="","1",IF(AA293="x","0",VLOOKUP(AA293,'Risico-matrix'!$K$4:$M$107,3,)))</f>
        <v>1</v>
      </c>
      <c r="CX293" s="98" t="str">
        <f>IF(AB293="","1",IF(AB293="x","0",VLOOKUP(AB293,'Risico-matrix'!$K$4:$M$107,3,)))</f>
        <v>1</v>
      </c>
      <c r="CY293" s="98" t="str">
        <f>IF(AC293="","1",IF(AC293="x","0",VLOOKUP(AC293,'Risico-matrix'!$K$4:$M$107,3,)))</f>
        <v>1</v>
      </c>
      <c r="CZ293" s="98" t="str">
        <f>IF(AD293="","1",IF(AD293="x","0",VLOOKUP(AD293,'Risico-matrix'!$K$4:$M$107,3,)))</f>
        <v>1</v>
      </c>
      <c r="DA293" s="1">
        <f t="shared" si="65"/>
        <v>22</v>
      </c>
    </row>
    <row r="294" spans="1:105" hidden="1" x14ac:dyDescent="0.25">
      <c r="A294" s="46" t="s">
        <v>1377</v>
      </c>
      <c r="B294" s="47">
        <v>34570</v>
      </c>
      <c r="C294" s="47">
        <v>41964</v>
      </c>
      <c r="D294" s="3" t="s">
        <v>1204</v>
      </c>
      <c r="E294" s="3"/>
      <c r="F294" s="3"/>
      <c r="G294" s="3"/>
      <c r="H294" s="3"/>
      <c r="I294" s="3"/>
      <c r="J294" s="3" t="s">
        <v>862</v>
      </c>
      <c r="K294" s="3"/>
      <c r="L294" s="3" t="s">
        <v>862</v>
      </c>
      <c r="M294" s="3"/>
      <c r="N294" s="3"/>
      <c r="O294" s="3"/>
      <c r="P294" s="3" t="s">
        <v>1356</v>
      </c>
      <c r="Q294" s="3">
        <v>2.19</v>
      </c>
      <c r="R294" s="3"/>
      <c r="S294" s="48"/>
      <c r="T294" s="3" t="s">
        <v>981</v>
      </c>
      <c r="U294" s="3" t="s">
        <v>197</v>
      </c>
      <c r="V294" s="3" t="s">
        <v>198</v>
      </c>
      <c r="W294" s="3" t="s">
        <v>200</v>
      </c>
      <c r="X294" s="3" t="s">
        <v>264</v>
      </c>
      <c r="Y294" s="3" t="s">
        <v>1449</v>
      </c>
      <c r="Z294" s="3" t="s">
        <v>1449</v>
      </c>
      <c r="AA294" s="3" t="s">
        <v>1449</v>
      </c>
      <c r="AB294" s="3" t="s">
        <v>1449</v>
      </c>
      <c r="AC294" s="3" t="s">
        <v>1449</v>
      </c>
      <c r="AD294" s="3" t="s">
        <v>1449</v>
      </c>
      <c r="AE294" s="3"/>
      <c r="AF294" s="49"/>
      <c r="AG294" s="3">
        <f t="shared" si="72"/>
        <v>19</v>
      </c>
      <c r="AH294" s="3"/>
      <c r="AI294" s="3"/>
      <c r="AJ294" s="3">
        <f t="shared" si="66"/>
        <v>0</v>
      </c>
      <c r="AK294" s="136"/>
      <c r="AL294" s="3" t="s">
        <v>95</v>
      </c>
      <c r="AM294" s="59"/>
      <c r="AN294" s="42"/>
      <c r="AO294" s="3" t="s">
        <v>1627</v>
      </c>
      <c r="AP294" s="44"/>
      <c r="AQ294" s="44"/>
      <c r="AR294" s="49"/>
      <c r="AS294" s="3"/>
      <c r="AT294" s="3"/>
      <c r="AU294" s="3"/>
      <c r="AV294" s="3"/>
      <c r="AW294" s="3"/>
      <c r="AX294" s="3" t="str">
        <f t="shared" si="68"/>
        <v>x</v>
      </c>
      <c r="AY294" s="143" t="str">
        <f t="shared" si="69"/>
        <v>x</v>
      </c>
      <c r="AZ294" s="3" t="str">
        <f t="shared" si="70"/>
        <v>x</v>
      </c>
      <c r="BA294" s="3" t="str">
        <f t="shared" si="71"/>
        <v/>
      </c>
      <c r="BB294" s="3" t="str">
        <f t="shared" si="67"/>
        <v>x</v>
      </c>
      <c r="BC294" s="3"/>
      <c r="BD294" s="3"/>
      <c r="BE294" s="182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205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50"/>
      <c r="CQ294" s="98">
        <f>IF(U294="","1",IF(U294="x","0",VLOOKUP(U294,'Risico-matrix'!$K$4:$M$107,3,)))</f>
        <v>3</v>
      </c>
      <c r="CR294" s="98">
        <f>IF(V294="","1",IF(V294="x","0",VLOOKUP(V294,'Risico-matrix'!$K$4:$M$107,3,)))</f>
        <v>7</v>
      </c>
      <c r="CS294" s="98">
        <f>IF(W294="","1",IF(W294="x","0",VLOOKUP(W294,'Risico-matrix'!$K$4:$M$107,3,)))</f>
        <v>3</v>
      </c>
      <c r="CT294" s="98">
        <f>IF(X294="","1",IF(X294="x","0",VLOOKUP(X294,'Risico-matrix'!$K$4:$M$107,3,)))</f>
        <v>0</v>
      </c>
      <c r="CU294" s="98" t="str">
        <f>IF(Y294="","1",IF(Y294="x","0",VLOOKUP(Y294,'Risico-matrix'!$K$4:$M$107,3,)))</f>
        <v>1</v>
      </c>
      <c r="CV294" s="98" t="str">
        <f>IF(Z294="","1",IF(Z294="x","0",VLOOKUP(Z294,'Risico-matrix'!$K$4:$M$107,3,)))</f>
        <v>1</v>
      </c>
      <c r="CW294" s="98" t="str">
        <f>IF(AA294="","1",IF(AA294="x","0",VLOOKUP(AA294,'Risico-matrix'!$K$4:$M$107,3,)))</f>
        <v>1</v>
      </c>
      <c r="CX294" s="98" t="str">
        <f>IF(AB294="","1",IF(AB294="x","0",VLOOKUP(AB294,'Risico-matrix'!$K$4:$M$107,3,)))</f>
        <v>1</v>
      </c>
      <c r="CY294" s="98" t="str">
        <f>IF(AC294="","1",IF(AC294="x","0",VLOOKUP(AC294,'Risico-matrix'!$K$4:$M$107,3,)))</f>
        <v>1</v>
      </c>
      <c r="CZ294" s="98" t="str">
        <f>IF(AD294="","1",IF(AD294="x","0",VLOOKUP(AD294,'Risico-matrix'!$K$4:$M$107,3,)))</f>
        <v>1</v>
      </c>
      <c r="DA294" s="1">
        <f t="shared" si="65"/>
        <v>19</v>
      </c>
    </row>
    <row r="295" spans="1:105" hidden="1" x14ac:dyDescent="0.25">
      <c r="A295" s="46" t="s">
        <v>1438</v>
      </c>
      <c r="B295" s="47">
        <v>15110</v>
      </c>
      <c r="C295" s="47">
        <v>42144</v>
      </c>
      <c r="D295" s="3" t="s">
        <v>1267</v>
      </c>
      <c r="E295" s="3"/>
      <c r="F295" s="3"/>
      <c r="G295" s="3" t="s">
        <v>862</v>
      </c>
      <c r="H295" s="3"/>
      <c r="I295" s="3"/>
      <c r="J295" s="3"/>
      <c r="K295" s="3"/>
      <c r="L295" s="3" t="s">
        <v>862</v>
      </c>
      <c r="M295" s="3"/>
      <c r="N295" s="3" t="s">
        <v>862</v>
      </c>
      <c r="O295" s="3" t="s">
        <v>88</v>
      </c>
      <c r="P295" s="3" t="s">
        <v>90</v>
      </c>
      <c r="Q295" s="3">
        <v>0.62</v>
      </c>
      <c r="R295" s="3"/>
      <c r="S295" s="48"/>
      <c r="T295" s="3" t="s">
        <v>1209</v>
      </c>
      <c r="U295" s="3" t="s">
        <v>134</v>
      </c>
      <c r="V295" s="3" t="s">
        <v>638</v>
      </c>
      <c r="W295" s="3" t="s">
        <v>197</v>
      </c>
      <c r="X295" s="3" t="s">
        <v>206</v>
      </c>
      <c r="Y295" s="3" t="s">
        <v>264</v>
      </c>
      <c r="Z295" s="3" t="s">
        <v>1449</v>
      </c>
      <c r="AA295" s="3" t="s">
        <v>1449</v>
      </c>
      <c r="AB295" s="3" t="s">
        <v>1449</v>
      </c>
      <c r="AC295" s="3" t="s">
        <v>1449</v>
      </c>
      <c r="AD295" s="3" t="s">
        <v>1449</v>
      </c>
      <c r="AE295" s="3"/>
      <c r="AF295" s="49" t="s">
        <v>1525</v>
      </c>
      <c r="AG295" s="3">
        <f t="shared" si="72"/>
        <v>11</v>
      </c>
      <c r="AH295" s="3"/>
      <c r="AI295" s="3"/>
      <c r="AJ295" s="3">
        <f t="shared" si="66"/>
        <v>0</v>
      </c>
      <c r="AK295" s="136"/>
      <c r="AL295" s="3" t="s">
        <v>95</v>
      </c>
      <c r="AM295" s="59"/>
      <c r="AN295" s="42">
        <v>0.2</v>
      </c>
      <c r="AO295" s="3" t="s">
        <v>1627</v>
      </c>
      <c r="AP295" s="44"/>
      <c r="AQ295" s="44"/>
      <c r="AR295" s="49"/>
      <c r="AS295" s="3"/>
      <c r="AT295" s="3"/>
      <c r="AU295" s="3"/>
      <c r="AV295" s="3"/>
      <c r="AW295" s="3"/>
      <c r="AX295" s="3" t="str">
        <f t="shared" si="68"/>
        <v>x</v>
      </c>
      <c r="AY295" s="143" t="str">
        <f t="shared" si="69"/>
        <v>x</v>
      </c>
      <c r="AZ295" s="3" t="str">
        <f t="shared" si="70"/>
        <v>x</v>
      </c>
      <c r="BA295" s="3" t="str">
        <f t="shared" si="71"/>
        <v>x</v>
      </c>
      <c r="BB295" s="3" t="str">
        <f t="shared" si="67"/>
        <v/>
      </c>
      <c r="BC295" s="3"/>
      <c r="BD295" s="3"/>
      <c r="BE295" s="182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205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50"/>
      <c r="CQ295" s="98">
        <f>IF(U295="","1",IF(U295="x","0",VLOOKUP(U295,'Risico-matrix'!$K$4:$M$107,3,)))</f>
        <v>0</v>
      </c>
      <c r="CR295" s="98">
        <f>IF(V295="","1",IF(V295="x","0",VLOOKUP(V295,'Risico-matrix'!$K$4:$M$107,3,)))</f>
        <v>0</v>
      </c>
      <c r="CS295" s="98">
        <f>IF(W295="","1",IF(W295="x","0",VLOOKUP(W295,'Risico-matrix'!$K$4:$M$107,3,)))</f>
        <v>3</v>
      </c>
      <c r="CT295" s="98">
        <f>IF(X295="","1",IF(X295="x","0",VLOOKUP(X295,'Risico-matrix'!$K$4:$M$107,3,)))</f>
        <v>3</v>
      </c>
      <c r="CU295" s="98">
        <f>IF(Y295="","1",IF(Y295="x","0",VLOOKUP(Y295,'Risico-matrix'!$K$4:$M$107,3,)))</f>
        <v>0</v>
      </c>
      <c r="CV295" s="98" t="str">
        <f>IF(Z295="","1",IF(Z295="x","0",VLOOKUP(Z295,'Risico-matrix'!$K$4:$M$107,3,)))</f>
        <v>1</v>
      </c>
      <c r="CW295" s="98" t="str">
        <f>IF(AA295="","1",IF(AA295="x","0",VLOOKUP(AA295,'Risico-matrix'!$K$4:$M$107,3,)))</f>
        <v>1</v>
      </c>
      <c r="CX295" s="98" t="str">
        <f>IF(AB295="","1",IF(AB295="x","0",VLOOKUP(AB295,'Risico-matrix'!$K$4:$M$107,3,)))</f>
        <v>1</v>
      </c>
      <c r="CY295" s="98" t="str">
        <f>IF(AC295="","1",IF(AC295="x","0",VLOOKUP(AC295,'Risico-matrix'!$K$4:$M$107,3,)))</f>
        <v>1</v>
      </c>
      <c r="CZ295" s="98" t="str">
        <f>IF(AD295="","1",IF(AD295="x","0",VLOOKUP(AD295,'Risico-matrix'!$K$4:$M$107,3,)))</f>
        <v>1</v>
      </c>
      <c r="DA295" s="1">
        <f t="shared" si="65"/>
        <v>11</v>
      </c>
    </row>
    <row r="296" spans="1:105" hidden="1" x14ac:dyDescent="0.25">
      <c r="A296" s="46" t="s">
        <v>973</v>
      </c>
      <c r="B296" s="47" t="s">
        <v>974</v>
      </c>
      <c r="C296" s="47">
        <v>41841</v>
      </c>
      <c r="D296" s="3" t="s">
        <v>890</v>
      </c>
      <c r="E296" s="3"/>
      <c r="F296" s="3"/>
      <c r="G296" s="3"/>
      <c r="H296" s="3"/>
      <c r="I296" s="3"/>
      <c r="J296" s="3"/>
      <c r="K296" s="3"/>
      <c r="L296" s="3" t="s">
        <v>862</v>
      </c>
      <c r="M296" s="3"/>
      <c r="N296" s="3"/>
      <c r="O296" s="3" t="s">
        <v>89</v>
      </c>
      <c r="P296" s="3" t="s">
        <v>93</v>
      </c>
      <c r="Q296" s="3">
        <v>0.99199999999999999</v>
      </c>
      <c r="R296" s="3" t="s">
        <v>975</v>
      </c>
      <c r="S296" s="48" t="s">
        <v>863</v>
      </c>
      <c r="T296" s="3">
        <v>38</v>
      </c>
      <c r="U296" s="3" t="s">
        <v>200</v>
      </c>
      <c r="V296" s="3" t="s">
        <v>1449</v>
      </c>
      <c r="W296" s="3" t="s">
        <v>1449</v>
      </c>
      <c r="X296" s="3" t="s">
        <v>1449</v>
      </c>
      <c r="Y296" s="3" t="s">
        <v>1449</v>
      </c>
      <c r="Z296" s="3" t="s">
        <v>1449</v>
      </c>
      <c r="AA296" s="3" t="s">
        <v>1449</v>
      </c>
      <c r="AB296" s="3" t="s">
        <v>1449</v>
      </c>
      <c r="AC296" s="3" t="s">
        <v>1449</v>
      </c>
      <c r="AD296" s="3" t="s">
        <v>1449</v>
      </c>
      <c r="AE296" s="3"/>
      <c r="AF296" s="49" t="s">
        <v>313</v>
      </c>
      <c r="AG296" s="3">
        <f t="shared" si="72"/>
        <v>12</v>
      </c>
      <c r="AH296" s="3"/>
      <c r="AI296" s="3"/>
      <c r="AJ296" s="3">
        <f t="shared" si="66"/>
        <v>0</v>
      </c>
      <c r="AK296" s="136"/>
      <c r="AL296" s="3" t="s">
        <v>95</v>
      </c>
      <c r="AM296" s="59"/>
      <c r="AN296" s="42">
        <v>5</v>
      </c>
      <c r="AO296" s="3" t="s">
        <v>1619</v>
      </c>
      <c r="AP296" s="44"/>
      <c r="AQ296" s="44">
        <v>80</v>
      </c>
      <c r="AR296" s="49" t="s">
        <v>1619</v>
      </c>
      <c r="AS296" s="3"/>
      <c r="AT296" s="3"/>
      <c r="AU296" s="3"/>
      <c r="AV296" s="3"/>
      <c r="AW296" s="3"/>
      <c r="AX296" s="3" t="str">
        <f t="shared" si="68"/>
        <v>x</v>
      </c>
      <c r="AY296" s="143" t="str">
        <f t="shared" si="69"/>
        <v>x</v>
      </c>
      <c r="AZ296" s="3" t="str">
        <f t="shared" si="70"/>
        <v>x</v>
      </c>
      <c r="BA296" s="3" t="str">
        <f t="shared" si="71"/>
        <v>x</v>
      </c>
      <c r="BB296" s="3" t="str">
        <f t="shared" si="67"/>
        <v/>
      </c>
      <c r="BC296" s="3"/>
      <c r="BD296" s="3"/>
      <c r="BE296" s="182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205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50"/>
      <c r="CQ296" s="98">
        <f>IF(U296="","1",IF(U296="x","0",VLOOKUP(U296,'Risico-matrix'!$K$4:$M$107,3,)))</f>
        <v>3</v>
      </c>
      <c r="CR296" s="98" t="str">
        <f>IF(V296="","1",IF(V296="x","0",VLOOKUP(V296,'Risico-matrix'!$K$4:$M$107,3,)))</f>
        <v>1</v>
      </c>
      <c r="CS296" s="98" t="str">
        <f>IF(W296="","1",IF(W296="x","0",VLOOKUP(W296,'Risico-matrix'!$K$4:$M$107,3,)))</f>
        <v>1</v>
      </c>
      <c r="CT296" s="98" t="str">
        <f>IF(X296="","1",IF(X296="x","0",VLOOKUP(X296,'Risico-matrix'!$K$4:$M$107,3,)))</f>
        <v>1</v>
      </c>
      <c r="CU296" s="98" t="str">
        <f>IF(Y296="","1",IF(Y296="x","0",VLOOKUP(Y296,'Risico-matrix'!$K$4:$M$107,3,)))</f>
        <v>1</v>
      </c>
      <c r="CV296" s="98" t="str">
        <f>IF(Z296="","1",IF(Z296="x","0",VLOOKUP(Z296,'Risico-matrix'!$K$4:$M$107,3,)))</f>
        <v>1</v>
      </c>
      <c r="CW296" s="98" t="str">
        <f>IF(AA296="","1",IF(AA296="x","0",VLOOKUP(AA296,'Risico-matrix'!$K$4:$M$107,3,)))</f>
        <v>1</v>
      </c>
      <c r="CX296" s="98" t="str">
        <f>IF(AB296="","1",IF(AB296="x","0",VLOOKUP(AB296,'Risico-matrix'!$K$4:$M$107,3,)))</f>
        <v>1</v>
      </c>
      <c r="CY296" s="98" t="str">
        <f>IF(AC296="","1",IF(AC296="x","0",VLOOKUP(AC296,'Risico-matrix'!$K$4:$M$107,3,)))</f>
        <v>1</v>
      </c>
      <c r="CZ296" s="98" t="str">
        <f>IF(AD296="","1",IF(AD296="x","0",VLOOKUP(AD296,'Risico-matrix'!$K$4:$M$107,3,)))</f>
        <v>1</v>
      </c>
      <c r="DA296" s="1">
        <f t="shared" si="65"/>
        <v>12</v>
      </c>
    </row>
    <row r="297" spans="1:105" hidden="1" x14ac:dyDescent="0.25">
      <c r="A297" s="46" t="s">
        <v>1157</v>
      </c>
      <c r="B297" s="47">
        <v>83603</v>
      </c>
      <c r="C297" s="47">
        <v>41990</v>
      </c>
      <c r="D297" s="3" t="s">
        <v>903</v>
      </c>
      <c r="E297" s="3"/>
      <c r="F297" s="3"/>
      <c r="G297" s="3"/>
      <c r="H297" s="3"/>
      <c r="I297" s="3"/>
      <c r="J297" s="3"/>
      <c r="K297" s="3"/>
      <c r="L297" s="3"/>
      <c r="M297" s="3" t="s">
        <v>862</v>
      </c>
      <c r="N297" s="3"/>
      <c r="O297" s="3" t="s">
        <v>88</v>
      </c>
      <c r="P297" s="3" t="s">
        <v>93</v>
      </c>
      <c r="Q297" s="3" t="s">
        <v>863</v>
      </c>
      <c r="R297" s="3" t="s">
        <v>863</v>
      </c>
      <c r="S297" s="48" t="s">
        <v>863</v>
      </c>
      <c r="T297" s="3" t="s">
        <v>863</v>
      </c>
      <c r="U297" s="3" t="s">
        <v>204</v>
      </c>
      <c r="V297" s="3" t="s">
        <v>1449</v>
      </c>
      <c r="W297" s="3" t="s">
        <v>1449</v>
      </c>
      <c r="X297" s="3" t="s">
        <v>1449</v>
      </c>
      <c r="Y297" s="3" t="s">
        <v>1449</v>
      </c>
      <c r="Z297" s="3" t="s">
        <v>1449</v>
      </c>
      <c r="AA297" s="3" t="s">
        <v>1449</v>
      </c>
      <c r="AB297" s="3" t="s">
        <v>1449</v>
      </c>
      <c r="AC297" s="3" t="s">
        <v>1449</v>
      </c>
      <c r="AD297" s="3" t="s">
        <v>1449</v>
      </c>
      <c r="AE297" s="3"/>
      <c r="AF297" s="49" t="s">
        <v>1522</v>
      </c>
      <c r="AG297" s="3">
        <f t="shared" si="72"/>
        <v>16</v>
      </c>
      <c r="AH297" s="3"/>
      <c r="AI297" s="3"/>
      <c r="AJ297" s="3">
        <f t="shared" si="66"/>
        <v>0</v>
      </c>
      <c r="AK297" s="136"/>
      <c r="AL297" s="3"/>
      <c r="AM297" s="59"/>
      <c r="AN297" s="42"/>
      <c r="AO297" s="3" t="s">
        <v>1621</v>
      </c>
      <c r="AP297" s="44"/>
      <c r="AQ297" s="44"/>
      <c r="AR297" s="49" t="s">
        <v>1621</v>
      </c>
      <c r="AS297" s="3"/>
      <c r="AT297" s="3"/>
      <c r="AU297" s="3"/>
      <c r="AV297" s="3"/>
      <c r="AW297" s="3"/>
      <c r="AX297" s="3" t="str">
        <f t="shared" si="68"/>
        <v>x</v>
      </c>
      <c r="AY297" s="143" t="str">
        <f t="shared" si="69"/>
        <v>x</v>
      </c>
      <c r="AZ297" s="3" t="str">
        <f t="shared" si="70"/>
        <v>x</v>
      </c>
      <c r="BA297" s="3" t="str">
        <f t="shared" si="71"/>
        <v/>
      </c>
      <c r="BB297" s="3" t="str">
        <f t="shared" si="67"/>
        <v/>
      </c>
      <c r="BC297" s="3"/>
      <c r="BD297" s="3"/>
      <c r="BE297" s="182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205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50"/>
      <c r="CQ297" s="98">
        <f>IF(U297="","1",IF(U297="x","0",VLOOKUP(U297,'Risico-matrix'!$K$4:$M$107,3,)))</f>
        <v>7</v>
      </c>
      <c r="CR297" s="98" t="str">
        <f>IF(V297="","1",IF(V297="x","0",VLOOKUP(V297,'Risico-matrix'!$K$4:$M$107,3,)))</f>
        <v>1</v>
      </c>
      <c r="CS297" s="98" t="str">
        <f>IF(W297="","1",IF(W297="x","0",VLOOKUP(W297,'Risico-matrix'!$K$4:$M$107,3,)))</f>
        <v>1</v>
      </c>
      <c r="CT297" s="98" t="str">
        <f>IF(X297="","1",IF(X297="x","0",VLOOKUP(X297,'Risico-matrix'!$K$4:$M$107,3,)))</f>
        <v>1</v>
      </c>
      <c r="CU297" s="98" t="str">
        <f>IF(Y297="","1",IF(Y297="x","0",VLOOKUP(Y297,'Risico-matrix'!$K$4:$M$107,3,)))</f>
        <v>1</v>
      </c>
      <c r="CV297" s="98" t="str">
        <f>IF(Z297="","1",IF(Z297="x","0",VLOOKUP(Z297,'Risico-matrix'!$K$4:$M$107,3,)))</f>
        <v>1</v>
      </c>
      <c r="CW297" s="98" t="str">
        <f>IF(AA297="","1",IF(AA297="x","0",VLOOKUP(AA297,'Risico-matrix'!$K$4:$M$107,3,)))</f>
        <v>1</v>
      </c>
      <c r="CX297" s="98" t="str">
        <f>IF(AB297="","1",IF(AB297="x","0",VLOOKUP(AB297,'Risico-matrix'!$K$4:$M$107,3,)))</f>
        <v>1</v>
      </c>
      <c r="CY297" s="98" t="str">
        <f>IF(AC297="","1",IF(AC297="x","0",VLOOKUP(AC297,'Risico-matrix'!$K$4:$M$107,3,)))</f>
        <v>1</v>
      </c>
      <c r="CZ297" s="98" t="str">
        <f>IF(AD297="","1",IF(AD297="x","0",VLOOKUP(AD297,'Risico-matrix'!$K$4:$M$107,3,)))</f>
        <v>1</v>
      </c>
      <c r="DA297" s="1">
        <f t="shared" si="65"/>
        <v>16</v>
      </c>
    </row>
    <row r="298" spans="1:105" hidden="1" x14ac:dyDescent="0.25">
      <c r="A298" s="46" t="s">
        <v>1414</v>
      </c>
      <c r="B298" s="47"/>
      <c r="C298" s="47">
        <v>42019</v>
      </c>
      <c r="D298" s="3" t="s">
        <v>1415</v>
      </c>
      <c r="E298" s="3" t="s">
        <v>862</v>
      </c>
      <c r="F298" s="3"/>
      <c r="G298" s="3"/>
      <c r="H298" s="3"/>
      <c r="I298" s="3"/>
      <c r="J298" s="3"/>
      <c r="K298" s="3"/>
      <c r="L298" s="3"/>
      <c r="M298" s="3"/>
      <c r="N298" s="3"/>
      <c r="O298" s="3" t="s">
        <v>875</v>
      </c>
      <c r="P298" s="3" t="s">
        <v>93</v>
      </c>
      <c r="Q298" s="3">
        <v>0.92</v>
      </c>
      <c r="R298" s="3"/>
      <c r="S298" s="48"/>
      <c r="T298" s="3" t="s">
        <v>1416</v>
      </c>
      <c r="U298" s="3" t="s">
        <v>1449</v>
      </c>
      <c r="V298" s="3" t="s">
        <v>1449</v>
      </c>
      <c r="W298" s="3" t="s">
        <v>1449</v>
      </c>
      <c r="X298" s="3" t="s">
        <v>1449</v>
      </c>
      <c r="Y298" s="3" t="s">
        <v>1449</v>
      </c>
      <c r="Z298" s="3" t="s">
        <v>1449</v>
      </c>
      <c r="AA298" s="3" t="s">
        <v>1449</v>
      </c>
      <c r="AB298" s="3" t="s">
        <v>1449</v>
      </c>
      <c r="AC298" s="3" t="s">
        <v>1449</v>
      </c>
      <c r="AD298" s="3" t="s">
        <v>1449</v>
      </c>
      <c r="AE298" s="3" t="s">
        <v>519</v>
      </c>
      <c r="AF298" s="49"/>
      <c r="AG298" s="3">
        <f t="shared" si="72"/>
        <v>10</v>
      </c>
      <c r="AH298" s="3"/>
      <c r="AI298" s="3"/>
      <c r="AJ298" s="3">
        <f t="shared" si="66"/>
        <v>0</v>
      </c>
      <c r="AK298" s="136"/>
      <c r="AL298" s="3" t="s">
        <v>95</v>
      </c>
      <c r="AM298" s="59"/>
      <c r="AN298" s="42">
        <v>0.6</v>
      </c>
      <c r="AO298" s="3" t="s">
        <v>1627</v>
      </c>
      <c r="AP298" s="44"/>
      <c r="AQ298" s="44"/>
      <c r="AR298" s="49"/>
      <c r="AS298" s="3"/>
      <c r="AT298" s="3"/>
      <c r="AU298" s="3"/>
      <c r="AV298" s="3"/>
      <c r="AW298" s="3"/>
      <c r="AX298" s="3" t="str">
        <f t="shared" si="68"/>
        <v/>
      </c>
      <c r="AY298" s="143" t="str">
        <f t="shared" si="69"/>
        <v/>
      </c>
      <c r="AZ298" s="3" t="str">
        <f t="shared" si="70"/>
        <v/>
      </c>
      <c r="BA298" s="3" t="str">
        <f t="shared" si="71"/>
        <v/>
      </c>
      <c r="BB298" s="3" t="str">
        <f t="shared" si="67"/>
        <v/>
      </c>
      <c r="BC298" s="3"/>
      <c r="BD298" s="3"/>
      <c r="BE298" s="182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205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50"/>
      <c r="CQ298" s="98" t="str">
        <f>IF(U298="","1",IF(U298="x","0",VLOOKUP(U298,'Risico-matrix'!$K$4:$M$107,3,)))</f>
        <v>1</v>
      </c>
      <c r="CR298" s="98" t="str">
        <f>IF(V298="","1",IF(V298="x","0",VLOOKUP(V298,'Risico-matrix'!$K$4:$M$107,3,)))</f>
        <v>1</v>
      </c>
      <c r="CS298" s="98" t="str">
        <f>IF(W298="","1",IF(W298="x","0",VLOOKUP(W298,'Risico-matrix'!$K$4:$M$107,3,)))</f>
        <v>1</v>
      </c>
      <c r="CT298" s="98" t="str">
        <f>IF(X298="","1",IF(X298="x","0",VLOOKUP(X298,'Risico-matrix'!$K$4:$M$107,3,)))</f>
        <v>1</v>
      </c>
      <c r="CU298" s="98" t="str">
        <f>IF(Y298="","1",IF(Y298="x","0",VLOOKUP(Y298,'Risico-matrix'!$K$4:$M$107,3,)))</f>
        <v>1</v>
      </c>
      <c r="CV298" s="98" t="str">
        <f>IF(Z298="","1",IF(Z298="x","0",VLOOKUP(Z298,'Risico-matrix'!$K$4:$M$107,3,)))</f>
        <v>1</v>
      </c>
      <c r="CW298" s="98" t="str">
        <f>IF(AA298="","1",IF(AA298="x","0",VLOOKUP(AA298,'Risico-matrix'!$K$4:$M$107,3,)))</f>
        <v>1</v>
      </c>
      <c r="CX298" s="98" t="str">
        <f>IF(AB298="","1",IF(AB298="x","0",VLOOKUP(AB298,'Risico-matrix'!$K$4:$M$107,3,)))</f>
        <v>1</v>
      </c>
      <c r="CY298" s="98" t="str">
        <f>IF(AC298="","1",IF(AC298="x","0",VLOOKUP(AC298,'Risico-matrix'!$K$4:$M$107,3,)))</f>
        <v>1</v>
      </c>
      <c r="CZ298" s="98" t="str">
        <f>IF(AD298="","1",IF(AD298="x","0",VLOOKUP(AD298,'Risico-matrix'!$K$4:$M$107,3,)))</f>
        <v>1</v>
      </c>
      <c r="DA298" s="1">
        <f t="shared" si="65"/>
        <v>10</v>
      </c>
    </row>
    <row r="299" spans="1:105" hidden="1" x14ac:dyDescent="0.25">
      <c r="A299" s="46" t="s">
        <v>943</v>
      </c>
      <c r="B299" s="47">
        <v>620188</v>
      </c>
      <c r="C299" s="47">
        <v>42338</v>
      </c>
      <c r="D299" s="3" t="s">
        <v>942</v>
      </c>
      <c r="E299" s="3"/>
      <c r="F299" s="3"/>
      <c r="G299" s="3"/>
      <c r="H299" s="3"/>
      <c r="I299" s="3"/>
      <c r="J299" s="3"/>
      <c r="K299" s="3"/>
      <c r="L299" s="3" t="s">
        <v>862</v>
      </c>
      <c r="M299" s="3"/>
      <c r="N299" s="3"/>
      <c r="O299" s="3" t="s">
        <v>89</v>
      </c>
      <c r="P299" s="3" t="s">
        <v>92</v>
      </c>
      <c r="Q299" s="3" t="s">
        <v>868</v>
      </c>
      <c r="R299" s="3" t="s">
        <v>944</v>
      </c>
      <c r="S299" s="48" t="s">
        <v>868</v>
      </c>
      <c r="T299" s="3" t="s">
        <v>876</v>
      </c>
      <c r="U299" s="3" t="s">
        <v>197</v>
      </c>
      <c r="V299" s="3" t="s">
        <v>200</v>
      </c>
      <c r="W299" s="3" t="s">
        <v>265</v>
      </c>
      <c r="X299" s="3" t="s">
        <v>1449</v>
      </c>
      <c r="Y299" s="3" t="s">
        <v>1449</v>
      </c>
      <c r="Z299" s="3" t="s">
        <v>1449</v>
      </c>
      <c r="AA299" s="3" t="s">
        <v>1449</v>
      </c>
      <c r="AB299" s="3" t="s">
        <v>1449</v>
      </c>
      <c r="AC299" s="3" t="s">
        <v>1449</v>
      </c>
      <c r="AD299" s="3" t="s">
        <v>1449</v>
      </c>
      <c r="AE299" s="3"/>
      <c r="AF299" s="49" t="s">
        <v>1476</v>
      </c>
      <c r="AG299" s="3">
        <f t="shared" si="72"/>
        <v>13</v>
      </c>
      <c r="AH299" s="3"/>
      <c r="AI299" s="3"/>
      <c r="AJ299" s="3">
        <f t="shared" si="66"/>
        <v>0</v>
      </c>
      <c r="AK299" s="136"/>
      <c r="AL299" s="3" t="s">
        <v>95</v>
      </c>
      <c r="AM299" s="59" t="e">
        <f>Q299*AN299</f>
        <v>#VALUE!</v>
      </c>
      <c r="AN299" s="42"/>
      <c r="AO299" s="3" t="s">
        <v>1619</v>
      </c>
      <c r="AP299" s="44"/>
      <c r="AQ299" s="44"/>
      <c r="AR299" s="49" t="s">
        <v>1619</v>
      </c>
      <c r="AS299" s="3"/>
      <c r="AT299" s="3"/>
      <c r="AU299" s="3"/>
      <c r="AV299" s="3"/>
      <c r="AW299" s="3"/>
      <c r="AX299" s="3" t="str">
        <f t="shared" si="68"/>
        <v>x</v>
      </c>
      <c r="AY299" s="143" t="str">
        <f t="shared" si="69"/>
        <v>x</v>
      </c>
      <c r="AZ299" s="3" t="str">
        <f t="shared" si="70"/>
        <v>x</v>
      </c>
      <c r="BA299" s="3" t="str">
        <f t="shared" si="71"/>
        <v>x</v>
      </c>
      <c r="BB299" s="3" t="str">
        <f t="shared" si="67"/>
        <v/>
      </c>
      <c r="BC299" s="3"/>
      <c r="BD299" s="3"/>
      <c r="BE299" s="182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205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50"/>
      <c r="CQ299" s="98">
        <f>IF(U299="","1",IF(U299="x","0",VLOOKUP(U299,'Risico-matrix'!$K$4:$M$107,3,)))</f>
        <v>3</v>
      </c>
      <c r="CR299" s="98">
        <f>IF(V299="","1",IF(V299="x","0",VLOOKUP(V299,'Risico-matrix'!$K$4:$M$107,3,)))</f>
        <v>3</v>
      </c>
      <c r="CS299" s="98">
        <f>IF(W299="","1",IF(W299="x","0",VLOOKUP(W299,'Risico-matrix'!$K$4:$M$107,3,)))</f>
        <v>0</v>
      </c>
      <c r="CT299" s="98" t="str">
        <f>IF(X299="","1",IF(X299="x","0",VLOOKUP(X299,'Risico-matrix'!$K$4:$M$107,3,)))</f>
        <v>1</v>
      </c>
      <c r="CU299" s="98" t="str">
        <f>IF(Y299="","1",IF(Y299="x","0",VLOOKUP(Y299,'Risico-matrix'!$K$4:$M$107,3,)))</f>
        <v>1</v>
      </c>
      <c r="CV299" s="98" t="str">
        <f>IF(Z299="","1",IF(Z299="x","0",VLOOKUP(Z299,'Risico-matrix'!$K$4:$M$107,3,)))</f>
        <v>1</v>
      </c>
      <c r="CW299" s="98" t="str">
        <f>IF(AA299="","1",IF(AA299="x","0",VLOOKUP(AA299,'Risico-matrix'!$K$4:$M$107,3,)))</f>
        <v>1</v>
      </c>
      <c r="CX299" s="98" t="str">
        <f>IF(AB299="","1",IF(AB299="x","0",VLOOKUP(AB299,'Risico-matrix'!$K$4:$M$107,3,)))</f>
        <v>1</v>
      </c>
      <c r="CY299" s="98" t="str">
        <f>IF(AC299="","1",IF(AC299="x","0",VLOOKUP(AC299,'Risico-matrix'!$K$4:$M$107,3,)))</f>
        <v>1</v>
      </c>
      <c r="CZ299" s="98" t="str">
        <f>IF(AD299="","1",IF(AD299="x","0",VLOOKUP(AD299,'Risico-matrix'!$K$4:$M$107,3,)))</f>
        <v>1</v>
      </c>
      <c r="DA299" s="1">
        <f t="shared" si="65"/>
        <v>13</v>
      </c>
    </row>
    <row r="300" spans="1:105" hidden="1" x14ac:dyDescent="0.25">
      <c r="A300" s="46" t="s">
        <v>1378</v>
      </c>
      <c r="B300" s="47">
        <v>86229</v>
      </c>
      <c r="C300" s="47">
        <v>42209</v>
      </c>
      <c r="D300" s="3" t="s">
        <v>1204</v>
      </c>
      <c r="E300" s="3"/>
      <c r="F300" s="3"/>
      <c r="G300" s="3" t="s">
        <v>862</v>
      </c>
      <c r="H300" s="3"/>
      <c r="I300" s="3"/>
      <c r="J300" s="3"/>
      <c r="K300" s="3"/>
      <c r="L300" s="3" t="s">
        <v>862</v>
      </c>
      <c r="M300" s="3"/>
      <c r="N300" s="3"/>
      <c r="O300" s="3" t="s">
        <v>88</v>
      </c>
      <c r="P300" s="3"/>
      <c r="Q300" s="3"/>
      <c r="R300" s="3"/>
      <c r="S300" s="48"/>
      <c r="T300" s="3"/>
      <c r="U300" s="3" t="s">
        <v>134</v>
      </c>
      <c r="V300" s="3" t="s">
        <v>638</v>
      </c>
      <c r="W300" s="3" t="s">
        <v>200</v>
      </c>
      <c r="X300" s="3" t="s">
        <v>1449</v>
      </c>
      <c r="Y300" s="3" t="s">
        <v>1449</v>
      </c>
      <c r="Z300" s="3" t="s">
        <v>1449</v>
      </c>
      <c r="AA300" s="3" t="s">
        <v>1449</v>
      </c>
      <c r="AB300" s="3" t="s">
        <v>1449</v>
      </c>
      <c r="AC300" s="3" t="s">
        <v>1449</v>
      </c>
      <c r="AD300" s="3" t="s">
        <v>1449</v>
      </c>
      <c r="AE300" s="3"/>
      <c r="AF300" s="49" t="s">
        <v>1593</v>
      </c>
      <c r="AG300" s="3">
        <f t="shared" si="72"/>
        <v>10</v>
      </c>
      <c r="AH300" s="3"/>
      <c r="AI300" s="3"/>
      <c r="AJ300" s="3">
        <f t="shared" si="66"/>
        <v>0</v>
      </c>
      <c r="AK300" s="136"/>
      <c r="AL300" s="3" t="s">
        <v>95</v>
      </c>
      <c r="AM300" s="59"/>
      <c r="AN300" s="42">
        <v>0.15</v>
      </c>
      <c r="AO300" s="3" t="s">
        <v>1627</v>
      </c>
      <c r="AP300" s="44"/>
      <c r="AQ300" s="44"/>
      <c r="AR300" s="49"/>
      <c r="AS300" s="3"/>
      <c r="AT300" s="3"/>
      <c r="AU300" s="3"/>
      <c r="AV300" s="3"/>
      <c r="AW300" s="3"/>
      <c r="AX300" s="3" t="str">
        <f t="shared" si="68"/>
        <v>x</v>
      </c>
      <c r="AY300" s="143" t="str">
        <f t="shared" si="69"/>
        <v>x</v>
      </c>
      <c r="AZ300" s="3" t="str">
        <f t="shared" si="70"/>
        <v>x</v>
      </c>
      <c r="BA300" s="3" t="str">
        <f t="shared" si="71"/>
        <v/>
      </c>
      <c r="BB300" s="3" t="str">
        <f t="shared" si="67"/>
        <v/>
      </c>
      <c r="BC300" s="3"/>
      <c r="BD300" s="3"/>
      <c r="BE300" s="182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205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50"/>
      <c r="CQ300" s="98">
        <f>IF(U300="","1",IF(U300="x","0",VLOOKUP(U300,'Risico-matrix'!$K$4:$M$107,3,)))</f>
        <v>0</v>
      </c>
      <c r="CR300" s="98">
        <f>IF(V300="","1",IF(V300="x","0",VLOOKUP(V300,'Risico-matrix'!$K$4:$M$107,3,)))</f>
        <v>0</v>
      </c>
      <c r="CS300" s="98">
        <f>IF(W300="","1",IF(W300="x","0",VLOOKUP(W300,'Risico-matrix'!$K$4:$M$107,3,)))</f>
        <v>3</v>
      </c>
      <c r="CT300" s="98" t="str">
        <f>IF(X300="","1",IF(X300="x","0",VLOOKUP(X300,'Risico-matrix'!$K$4:$M$107,3,)))</f>
        <v>1</v>
      </c>
      <c r="CU300" s="98" t="str">
        <f>IF(Y300="","1",IF(Y300="x","0",VLOOKUP(Y300,'Risico-matrix'!$K$4:$M$107,3,)))</f>
        <v>1</v>
      </c>
      <c r="CV300" s="98" t="str">
        <f>IF(Z300="","1",IF(Z300="x","0",VLOOKUP(Z300,'Risico-matrix'!$K$4:$M$107,3,)))</f>
        <v>1</v>
      </c>
      <c r="CW300" s="98" t="str">
        <f>IF(AA300="","1",IF(AA300="x","0",VLOOKUP(AA300,'Risico-matrix'!$K$4:$M$107,3,)))</f>
        <v>1</v>
      </c>
      <c r="CX300" s="98" t="str">
        <f>IF(AB300="","1",IF(AB300="x","0",VLOOKUP(AB300,'Risico-matrix'!$K$4:$M$107,3,)))</f>
        <v>1</v>
      </c>
      <c r="CY300" s="98" t="str">
        <f>IF(AC300="","1",IF(AC300="x","0",VLOOKUP(AC300,'Risico-matrix'!$K$4:$M$107,3,)))</f>
        <v>1</v>
      </c>
      <c r="CZ300" s="98" t="str">
        <f>IF(AD300="","1",IF(AD300="x","0",VLOOKUP(AD300,'Risico-matrix'!$K$4:$M$107,3,)))</f>
        <v>1</v>
      </c>
      <c r="DA300" s="1">
        <f t="shared" si="65"/>
        <v>10</v>
      </c>
    </row>
    <row r="301" spans="1:105" hidden="1" x14ac:dyDescent="0.25">
      <c r="A301" s="46" t="s">
        <v>1101</v>
      </c>
      <c r="B301" s="47">
        <v>107593</v>
      </c>
      <c r="C301" s="47">
        <v>41898</v>
      </c>
      <c r="D301" s="3" t="s">
        <v>900</v>
      </c>
      <c r="E301" s="3"/>
      <c r="F301" s="3"/>
      <c r="G301" s="3"/>
      <c r="H301" s="3"/>
      <c r="I301" s="3"/>
      <c r="J301" s="3"/>
      <c r="K301" s="3"/>
      <c r="L301" s="3" t="s">
        <v>862</v>
      </c>
      <c r="M301" s="3"/>
      <c r="N301" s="3" t="s">
        <v>862</v>
      </c>
      <c r="O301" s="3" t="s">
        <v>89</v>
      </c>
      <c r="P301" s="3" t="s">
        <v>92</v>
      </c>
      <c r="Q301" s="3">
        <v>1.28</v>
      </c>
      <c r="R301" s="3" t="s">
        <v>1006</v>
      </c>
      <c r="S301" s="48">
        <v>281</v>
      </c>
      <c r="T301" s="3">
        <v>127</v>
      </c>
      <c r="U301" s="3" t="s">
        <v>191</v>
      </c>
      <c r="V301" s="3" t="s">
        <v>197</v>
      </c>
      <c r="W301" s="3" t="s">
        <v>200</v>
      </c>
      <c r="X301" s="3" t="s">
        <v>262</v>
      </c>
      <c r="Y301" s="3" t="s">
        <v>1449</v>
      </c>
      <c r="Z301" s="3" t="s">
        <v>1449</v>
      </c>
      <c r="AA301" s="3" t="s">
        <v>1449</v>
      </c>
      <c r="AB301" s="3" t="s">
        <v>1449</v>
      </c>
      <c r="AC301" s="3" t="s">
        <v>1449</v>
      </c>
      <c r="AD301" s="3" t="s">
        <v>1449</v>
      </c>
      <c r="AE301" s="3"/>
      <c r="AF301" s="49" t="s">
        <v>1507</v>
      </c>
      <c r="AG301" s="3">
        <f t="shared" si="72"/>
        <v>19</v>
      </c>
      <c r="AH301" s="3"/>
      <c r="AI301" s="3"/>
      <c r="AJ301" s="3">
        <f t="shared" si="66"/>
        <v>0</v>
      </c>
      <c r="AK301" s="136"/>
      <c r="AL301" s="3" t="s">
        <v>95</v>
      </c>
      <c r="AM301" s="59"/>
      <c r="AN301" s="42"/>
      <c r="AO301" s="3" t="s">
        <v>1621</v>
      </c>
      <c r="AP301" s="44"/>
      <c r="AQ301" s="44"/>
      <c r="AR301" s="49" t="s">
        <v>1621</v>
      </c>
      <c r="AS301" s="3"/>
      <c r="AT301" s="3"/>
      <c r="AU301" s="3"/>
      <c r="AV301" s="3"/>
      <c r="AW301" s="3"/>
      <c r="AX301" s="3" t="str">
        <f t="shared" si="68"/>
        <v>x</v>
      </c>
      <c r="AY301" s="143" t="str">
        <f t="shared" si="69"/>
        <v>x</v>
      </c>
      <c r="AZ301" s="3" t="str">
        <f t="shared" si="70"/>
        <v>x</v>
      </c>
      <c r="BA301" s="3" t="str">
        <f t="shared" si="71"/>
        <v/>
      </c>
      <c r="BB301" s="3" t="str">
        <f t="shared" si="67"/>
        <v/>
      </c>
      <c r="BC301" s="3"/>
      <c r="BD301" s="3"/>
      <c r="BE301" s="182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205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50"/>
      <c r="CQ301" s="98">
        <f>IF(U301="","1",IF(U301="x","0",VLOOKUP(U301,'Risico-matrix'!$K$4:$M$107,3,)))</f>
        <v>7</v>
      </c>
      <c r="CR301" s="98">
        <f>IF(V301="","1",IF(V301="x","0",VLOOKUP(V301,'Risico-matrix'!$K$4:$M$107,3,)))</f>
        <v>3</v>
      </c>
      <c r="CS301" s="98">
        <f>IF(W301="","1",IF(W301="x","0",VLOOKUP(W301,'Risico-matrix'!$K$4:$M$107,3,)))</f>
        <v>3</v>
      </c>
      <c r="CT301" s="98">
        <f>IF(X301="","1",IF(X301="x","0",VLOOKUP(X301,'Risico-matrix'!$K$4:$M$107,3,)))</f>
        <v>0</v>
      </c>
      <c r="CU301" s="98" t="str">
        <f>IF(Y301="","1",IF(Y301="x","0",VLOOKUP(Y301,'Risico-matrix'!$K$4:$M$107,3,)))</f>
        <v>1</v>
      </c>
      <c r="CV301" s="98" t="str">
        <f>IF(Z301="","1",IF(Z301="x","0",VLOOKUP(Z301,'Risico-matrix'!$K$4:$M$107,3,)))</f>
        <v>1</v>
      </c>
      <c r="CW301" s="98" t="str">
        <f>IF(AA301="","1",IF(AA301="x","0",VLOOKUP(AA301,'Risico-matrix'!$K$4:$M$107,3,)))</f>
        <v>1</v>
      </c>
      <c r="CX301" s="98" t="str">
        <f>IF(AB301="","1",IF(AB301="x","0",VLOOKUP(AB301,'Risico-matrix'!$K$4:$M$107,3,)))</f>
        <v>1</v>
      </c>
      <c r="CY301" s="98" t="str">
        <f>IF(AC301="","1",IF(AC301="x","0",VLOOKUP(AC301,'Risico-matrix'!$K$4:$M$107,3,)))</f>
        <v>1</v>
      </c>
      <c r="CZ301" s="98" t="str">
        <f>IF(AD301="","1",IF(AD301="x","0",VLOOKUP(AD301,'Risico-matrix'!$K$4:$M$107,3,)))</f>
        <v>1</v>
      </c>
      <c r="DA301" s="1">
        <f t="shared" si="65"/>
        <v>19</v>
      </c>
    </row>
    <row r="302" spans="1:105" hidden="1" x14ac:dyDescent="0.25">
      <c r="A302" s="46" t="s">
        <v>1210</v>
      </c>
      <c r="B302" s="47">
        <v>34410</v>
      </c>
      <c r="C302" s="47">
        <v>42210</v>
      </c>
      <c r="D302" s="3" t="s">
        <v>1204</v>
      </c>
      <c r="E302" s="3"/>
      <c r="F302" s="3"/>
      <c r="G302" s="3" t="s">
        <v>862</v>
      </c>
      <c r="H302" s="3"/>
      <c r="I302" s="3"/>
      <c r="J302" s="3"/>
      <c r="K302" s="3"/>
      <c r="L302" s="3"/>
      <c r="M302" s="3"/>
      <c r="N302" s="3"/>
      <c r="O302" s="3" t="s">
        <v>88</v>
      </c>
      <c r="P302" s="3" t="s">
        <v>90</v>
      </c>
      <c r="Q302" s="3" t="s">
        <v>868</v>
      </c>
      <c r="R302" s="3" t="s">
        <v>868</v>
      </c>
      <c r="S302" s="48"/>
      <c r="T302" s="3" t="s">
        <v>981</v>
      </c>
      <c r="U302" s="3" t="s">
        <v>134</v>
      </c>
      <c r="V302" s="3" t="s">
        <v>638</v>
      </c>
      <c r="W302" s="3" t="s">
        <v>1449</v>
      </c>
      <c r="X302" s="3" t="s">
        <v>1449</v>
      </c>
      <c r="Y302" s="3" t="s">
        <v>1449</v>
      </c>
      <c r="Z302" s="3" t="s">
        <v>1449</v>
      </c>
      <c r="AA302" s="3" t="s">
        <v>1449</v>
      </c>
      <c r="AB302" s="3" t="s">
        <v>1449</v>
      </c>
      <c r="AC302" s="3" t="s">
        <v>1449</v>
      </c>
      <c r="AD302" s="3" t="s">
        <v>1449</v>
      </c>
      <c r="AE302" s="3"/>
      <c r="AF302" s="49" t="s">
        <v>1536</v>
      </c>
      <c r="AG302" s="3">
        <f t="shared" si="72"/>
        <v>8</v>
      </c>
      <c r="AH302" s="3"/>
      <c r="AI302" s="3"/>
      <c r="AJ302" s="3">
        <f t="shared" si="66"/>
        <v>0</v>
      </c>
      <c r="AK302" s="136"/>
      <c r="AL302" s="3" t="s">
        <v>95</v>
      </c>
      <c r="AM302" s="59"/>
      <c r="AN302" s="42">
        <v>0.5</v>
      </c>
      <c r="AO302" s="3" t="s">
        <v>1623</v>
      </c>
      <c r="AP302" s="44"/>
      <c r="AQ302" s="44"/>
      <c r="AR302" s="49"/>
      <c r="AS302" s="3"/>
      <c r="AT302" s="3"/>
      <c r="AU302" s="3"/>
      <c r="AV302" s="3"/>
      <c r="AW302" s="3"/>
      <c r="AX302" s="3" t="str">
        <f t="shared" si="68"/>
        <v>x</v>
      </c>
      <c r="AY302" s="143" t="str">
        <f t="shared" si="69"/>
        <v>x</v>
      </c>
      <c r="AZ302" s="3" t="str">
        <f t="shared" si="70"/>
        <v>x</v>
      </c>
      <c r="BA302" s="3" t="str">
        <f t="shared" si="71"/>
        <v/>
      </c>
      <c r="BB302" s="3" t="str">
        <f t="shared" si="67"/>
        <v/>
      </c>
      <c r="BC302" s="3"/>
      <c r="BD302" s="3"/>
      <c r="BE302" s="182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205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50"/>
      <c r="CQ302" s="98">
        <f>IF(U302="","1",IF(U302="x","0",VLOOKUP(U302,'Risico-matrix'!$K$4:$M$107,3,)))</f>
        <v>0</v>
      </c>
      <c r="CR302" s="98">
        <f>IF(V302="","1",IF(V302="x","0",VLOOKUP(V302,'Risico-matrix'!$K$4:$M$107,3,)))</f>
        <v>0</v>
      </c>
      <c r="CS302" s="98" t="str">
        <f>IF(W302="","1",IF(W302="x","0",VLOOKUP(W302,'Risico-matrix'!$K$4:$M$107,3,)))</f>
        <v>1</v>
      </c>
      <c r="CT302" s="98" t="str">
        <f>IF(X302="","1",IF(X302="x","0",VLOOKUP(X302,'Risico-matrix'!$K$4:$M$107,3,)))</f>
        <v>1</v>
      </c>
      <c r="CU302" s="98" t="str">
        <f>IF(Y302="","1",IF(Y302="x","0",VLOOKUP(Y302,'Risico-matrix'!$K$4:$M$107,3,)))</f>
        <v>1</v>
      </c>
      <c r="CV302" s="98" t="str">
        <f>IF(Z302="","1",IF(Z302="x","0",VLOOKUP(Z302,'Risico-matrix'!$K$4:$M$107,3,)))</f>
        <v>1</v>
      </c>
      <c r="CW302" s="98" t="str">
        <f>IF(AA302="","1",IF(AA302="x","0",VLOOKUP(AA302,'Risico-matrix'!$K$4:$M$107,3,)))</f>
        <v>1</v>
      </c>
      <c r="CX302" s="98" t="str">
        <f>IF(AB302="","1",IF(AB302="x","0",VLOOKUP(AB302,'Risico-matrix'!$K$4:$M$107,3,)))</f>
        <v>1</v>
      </c>
      <c r="CY302" s="98" t="str">
        <f>IF(AC302="","1",IF(AC302="x","0",VLOOKUP(AC302,'Risico-matrix'!$K$4:$M$107,3,)))</f>
        <v>1</v>
      </c>
      <c r="CZ302" s="98" t="str">
        <f>IF(AD302="","1",IF(AD302="x","0",VLOOKUP(AD302,'Risico-matrix'!$K$4:$M$107,3,)))</f>
        <v>1</v>
      </c>
      <c r="DA302" s="1">
        <f t="shared" si="65"/>
        <v>8</v>
      </c>
    </row>
    <row r="303" spans="1:105" hidden="1" x14ac:dyDescent="0.25">
      <c r="A303" s="46" t="s">
        <v>1210</v>
      </c>
      <c r="B303" s="47">
        <v>34410</v>
      </c>
      <c r="C303" s="47">
        <v>42210</v>
      </c>
      <c r="D303" s="3" t="s">
        <v>1204</v>
      </c>
      <c r="E303" s="3"/>
      <c r="F303" s="3"/>
      <c r="G303" s="3" t="s">
        <v>862</v>
      </c>
      <c r="H303" s="3"/>
      <c r="I303" s="3"/>
      <c r="J303" s="3"/>
      <c r="K303" s="3"/>
      <c r="L303" s="3"/>
      <c r="M303" s="3"/>
      <c r="N303" s="3"/>
      <c r="O303" s="3" t="s">
        <v>88</v>
      </c>
      <c r="P303" s="3" t="s">
        <v>90</v>
      </c>
      <c r="Q303" s="3" t="s">
        <v>868</v>
      </c>
      <c r="R303" s="3" t="s">
        <v>868</v>
      </c>
      <c r="S303" s="48"/>
      <c r="T303" s="3" t="s">
        <v>981</v>
      </c>
      <c r="U303" s="3" t="s">
        <v>134</v>
      </c>
      <c r="V303" s="3" t="s">
        <v>638</v>
      </c>
      <c r="W303" s="3" t="s">
        <v>1449</v>
      </c>
      <c r="X303" s="3" t="s">
        <v>1449</v>
      </c>
      <c r="Y303" s="3" t="s">
        <v>1449</v>
      </c>
      <c r="Z303" s="3" t="s">
        <v>1449</v>
      </c>
      <c r="AA303" s="3" t="s">
        <v>1449</v>
      </c>
      <c r="AB303" s="3" t="s">
        <v>1449</v>
      </c>
      <c r="AC303" s="3" t="s">
        <v>1449</v>
      </c>
      <c r="AD303" s="3" t="s">
        <v>1449</v>
      </c>
      <c r="AE303" s="3"/>
      <c r="AF303" s="49" t="s">
        <v>1536</v>
      </c>
      <c r="AG303" s="3">
        <f t="shared" si="72"/>
        <v>8</v>
      </c>
      <c r="AH303" s="3"/>
      <c r="AI303" s="3"/>
      <c r="AJ303" s="3">
        <f t="shared" si="66"/>
        <v>0</v>
      </c>
      <c r="AK303" s="136"/>
      <c r="AL303" s="3" t="s">
        <v>95</v>
      </c>
      <c r="AM303" s="59"/>
      <c r="AN303" s="42">
        <v>0.5</v>
      </c>
      <c r="AO303" s="3" t="s">
        <v>1627</v>
      </c>
      <c r="AP303" s="44"/>
      <c r="AQ303" s="44"/>
      <c r="AR303" s="49"/>
      <c r="AS303" s="3"/>
      <c r="AT303" s="3"/>
      <c r="AU303" s="3"/>
      <c r="AV303" s="3"/>
      <c r="AW303" s="3"/>
      <c r="AX303" s="3" t="str">
        <f t="shared" si="68"/>
        <v>x</v>
      </c>
      <c r="AY303" s="143" t="str">
        <f t="shared" si="69"/>
        <v>x</v>
      </c>
      <c r="AZ303" s="3" t="str">
        <f t="shared" si="70"/>
        <v>x</v>
      </c>
      <c r="BA303" s="3" t="str">
        <f t="shared" si="71"/>
        <v/>
      </c>
      <c r="BB303" s="3" t="str">
        <f t="shared" si="67"/>
        <v/>
      </c>
      <c r="BC303" s="3"/>
      <c r="BD303" s="3"/>
      <c r="BE303" s="182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205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50"/>
      <c r="CQ303" s="98">
        <f>IF(U303="","1",IF(U303="x","0",VLOOKUP(U303,'Risico-matrix'!$K$4:$M$107,3,)))</f>
        <v>0</v>
      </c>
      <c r="CR303" s="98">
        <f>IF(V303="","1",IF(V303="x","0",VLOOKUP(V303,'Risico-matrix'!$K$4:$M$107,3,)))</f>
        <v>0</v>
      </c>
      <c r="CS303" s="98" t="str">
        <f>IF(W303="","1",IF(W303="x","0",VLOOKUP(W303,'Risico-matrix'!$K$4:$M$107,3,)))</f>
        <v>1</v>
      </c>
      <c r="CT303" s="98" t="str">
        <f>IF(X303="","1",IF(X303="x","0",VLOOKUP(X303,'Risico-matrix'!$K$4:$M$107,3,)))</f>
        <v>1</v>
      </c>
      <c r="CU303" s="98" t="str">
        <f>IF(Y303="","1",IF(Y303="x","0",VLOOKUP(Y303,'Risico-matrix'!$K$4:$M$107,3,)))</f>
        <v>1</v>
      </c>
      <c r="CV303" s="98" t="str">
        <f>IF(Z303="","1",IF(Z303="x","0",VLOOKUP(Z303,'Risico-matrix'!$K$4:$M$107,3,)))</f>
        <v>1</v>
      </c>
      <c r="CW303" s="98" t="str">
        <f>IF(AA303="","1",IF(AA303="x","0",VLOOKUP(AA303,'Risico-matrix'!$K$4:$M$107,3,)))</f>
        <v>1</v>
      </c>
      <c r="CX303" s="98" t="str">
        <f>IF(AB303="","1",IF(AB303="x","0",VLOOKUP(AB303,'Risico-matrix'!$K$4:$M$107,3,)))</f>
        <v>1</v>
      </c>
      <c r="CY303" s="98" t="str">
        <f>IF(AC303="","1",IF(AC303="x","0",VLOOKUP(AC303,'Risico-matrix'!$K$4:$M$107,3,)))</f>
        <v>1</v>
      </c>
      <c r="CZ303" s="98" t="str">
        <f>IF(AD303="","1",IF(AD303="x","0",VLOOKUP(AD303,'Risico-matrix'!$K$4:$M$107,3,)))</f>
        <v>1</v>
      </c>
      <c r="DA303" s="1">
        <f t="shared" si="65"/>
        <v>8</v>
      </c>
    </row>
    <row r="304" spans="1:105" hidden="1" x14ac:dyDescent="0.25">
      <c r="A304" s="46" t="s">
        <v>1211</v>
      </c>
      <c r="B304" s="47"/>
      <c r="C304" s="47"/>
      <c r="D304" s="3" t="s">
        <v>1204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8"/>
      <c r="T304" s="3"/>
      <c r="U304" s="3" t="s">
        <v>1449</v>
      </c>
      <c r="V304" s="3" t="s">
        <v>1449</v>
      </c>
      <c r="W304" s="3" t="s">
        <v>1449</v>
      </c>
      <c r="X304" s="3" t="s">
        <v>1449</v>
      </c>
      <c r="Y304" s="3" t="s">
        <v>1449</v>
      </c>
      <c r="Z304" s="3" t="s">
        <v>1449</v>
      </c>
      <c r="AA304" s="3" t="s">
        <v>1449</v>
      </c>
      <c r="AB304" s="3" t="s">
        <v>1449</v>
      </c>
      <c r="AC304" s="3" t="s">
        <v>1449</v>
      </c>
      <c r="AD304" s="3" t="s">
        <v>1449</v>
      </c>
      <c r="AE304" s="3"/>
      <c r="AF304" s="49"/>
      <c r="AG304" s="3">
        <f t="shared" si="72"/>
        <v>10</v>
      </c>
      <c r="AH304" s="3"/>
      <c r="AI304" s="3"/>
      <c r="AJ304" s="3">
        <f t="shared" si="66"/>
        <v>0</v>
      </c>
      <c r="AK304" s="136"/>
      <c r="AL304" s="3" t="s">
        <v>95</v>
      </c>
      <c r="AM304" s="59"/>
      <c r="AN304" s="42">
        <v>0.5</v>
      </c>
      <c r="AO304" s="3" t="s">
        <v>1623</v>
      </c>
      <c r="AP304" s="44"/>
      <c r="AQ304" s="44"/>
      <c r="AR304" s="49"/>
      <c r="AS304" s="3"/>
      <c r="AT304" s="3"/>
      <c r="AU304" s="3"/>
      <c r="AV304" s="3"/>
      <c r="AW304" s="3"/>
      <c r="AX304" s="3" t="str">
        <f t="shared" si="68"/>
        <v/>
      </c>
      <c r="AY304" s="143" t="str">
        <f t="shared" si="69"/>
        <v/>
      </c>
      <c r="AZ304" s="3" t="str">
        <f t="shared" si="70"/>
        <v/>
      </c>
      <c r="BA304" s="3" t="str">
        <f t="shared" si="71"/>
        <v/>
      </c>
      <c r="BB304" s="3" t="str">
        <f t="shared" si="67"/>
        <v/>
      </c>
      <c r="BC304" s="3"/>
      <c r="BD304" s="3"/>
      <c r="BE304" s="182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205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50"/>
      <c r="CQ304" s="98" t="str">
        <f>IF(U304="","1",IF(U304="x","0",VLOOKUP(U304,'Risico-matrix'!$K$4:$M$107,3,)))</f>
        <v>1</v>
      </c>
      <c r="CR304" s="98" t="str">
        <f>IF(V304="","1",IF(V304="x","0",VLOOKUP(V304,'Risico-matrix'!$K$4:$M$107,3,)))</f>
        <v>1</v>
      </c>
      <c r="CS304" s="98" t="str">
        <f>IF(W304="","1",IF(W304="x","0",VLOOKUP(W304,'Risico-matrix'!$K$4:$M$107,3,)))</f>
        <v>1</v>
      </c>
      <c r="CT304" s="98" t="str">
        <f>IF(X304="","1",IF(X304="x","0",VLOOKUP(X304,'Risico-matrix'!$K$4:$M$107,3,)))</f>
        <v>1</v>
      </c>
      <c r="CU304" s="98" t="str">
        <f>IF(Y304="","1",IF(Y304="x","0",VLOOKUP(Y304,'Risico-matrix'!$K$4:$M$107,3,)))</f>
        <v>1</v>
      </c>
      <c r="CV304" s="98" t="str">
        <f>IF(Z304="","1",IF(Z304="x","0",VLOOKUP(Z304,'Risico-matrix'!$K$4:$M$107,3,)))</f>
        <v>1</v>
      </c>
      <c r="CW304" s="98" t="str">
        <f>IF(AA304="","1",IF(AA304="x","0",VLOOKUP(AA304,'Risico-matrix'!$K$4:$M$107,3,)))</f>
        <v>1</v>
      </c>
      <c r="CX304" s="98" t="str">
        <f>IF(AB304="","1",IF(AB304="x","0",VLOOKUP(AB304,'Risico-matrix'!$K$4:$M$107,3,)))</f>
        <v>1</v>
      </c>
      <c r="CY304" s="98" t="str">
        <f>IF(AC304="","1",IF(AC304="x","0",VLOOKUP(AC304,'Risico-matrix'!$K$4:$M$107,3,)))</f>
        <v>1</v>
      </c>
      <c r="CZ304" s="98" t="str">
        <f>IF(AD304="","1",IF(AD304="x","0",VLOOKUP(AD304,'Risico-matrix'!$K$4:$M$107,3,)))</f>
        <v>1</v>
      </c>
      <c r="DA304" s="1">
        <f t="shared" si="65"/>
        <v>10</v>
      </c>
    </row>
    <row r="305" spans="1:105" hidden="1" x14ac:dyDescent="0.25">
      <c r="A305" s="46" t="s">
        <v>1171</v>
      </c>
      <c r="B305" s="47" t="s">
        <v>1172</v>
      </c>
      <c r="C305" s="47">
        <v>41000</v>
      </c>
      <c r="D305" s="3" t="s">
        <v>1170</v>
      </c>
      <c r="E305" s="3" t="s">
        <v>862</v>
      </c>
      <c r="F305" s="3"/>
      <c r="G305" s="3"/>
      <c r="H305" s="3"/>
      <c r="I305" s="3"/>
      <c r="J305" s="3"/>
      <c r="K305" s="3"/>
      <c r="L305" s="3"/>
      <c r="M305" s="3"/>
      <c r="N305" s="3"/>
      <c r="O305" s="3" t="s">
        <v>875</v>
      </c>
      <c r="P305" s="3" t="s">
        <v>93</v>
      </c>
      <c r="Q305" s="3">
        <v>0.875</v>
      </c>
      <c r="R305" s="3" t="s">
        <v>876</v>
      </c>
      <c r="S305" s="48"/>
      <c r="T305" s="3">
        <v>230</v>
      </c>
      <c r="U305" s="3" t="s">
        <v>1449</v>
      </c>
      <c r="V305" s="3" t="s">
        <v>1449</v>
      </c>
      <c r="W305" s="3" t="s">
        <v>1449</v>
      </c>
      <c r="X305" s="3" t="s">
        <v>1449</v>
      </c>
      <c r="Y305" s="3" t="s">
        <v>1449</v>
      </c>
      <c r="Z305" s="3" t="s">
        <v>1449</v>
      </c>
      <c r="AA305" s="3" t="s">
        <v>1449</v>
      </c>
      <c r="AB305" s="3" t="s">
        <v>1449</v>
      </c>
      <c r="AC305" s="3" t="s">
        <v>1449</v>
      </c>
      <c r="AD305" s="3" t="s">
        <v>1449</v>
      </c>
      <c r="AE305" s="3"/>
      <c r="AF305" s="49"/>
      <c r="AG305" s="3">
        <f t="shared" si="72"/>
        <v>10</v>
      </c>
      <c r="AH305" s="3"/>
      <c r="AI305" s="3"/>
      <c r="AJ305" s="3">
        <f t="shared" si="66"/>
        <v>0</v>
      </c>
      <c r="AK305" s="136"/>
      <c r="AL305" s="3" t="s">
        <v>95</v>
      </c>
      <c r="AM305" s="59"/>
      <c r="AN305" s="42">
        <v>25</v>
      </c>
      <c r="AO305" s="3" t="s">
        <v>1623</v>
      </c>
      <c r="AP305" s="44"/>
      <c r="AQ305" s="44"/>
      <c r="AR305" s="49"/>
      <c r="AS305" s="3"/>
      <c r="AT305" s="3"/>
      <c r="AU305" s="3"/>
      <c r="AV305" s="3"/>
      <c r="AW305" s="3"/>
      <c r="AX305" s="3" t="str">
        <f t="shared" si="68"/>
        <v/>
      </c>
      <c r="AY305" s="143" t="str">
        <f t="shared" si="69"/>
        <v/>
      </c>
      <c r="AZ305" s="3" t="str">
        <f t="shared" si="70"/>
        <v/>
      </c>
      <c r="BA305" s="3" t="str">
        <f t="shared" si="71"/>
        <v/>
      </c>
      <c r="BB305" s="3" t="str">
        <f t="shared" si="67"/>
        <v/>
      </c>
      <c r="BC305" s="3"/>
      <c r="BD305" s="3"/>
      <c r="BE305" s="182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205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50"/>
      <c r="CQ305" s="98" t="str">
        <f>IF(U305="","1",IF(U305="x","0",VLOOKUP(U305,'Risico-matrix'!$K$4:$M$107,3,)))</f>
        <v>1</v>
      </c>
      <c r="CR305" s="98" t="str">
        <f>IF(V305="","1",IF(V305="x","0",VLOOKUP(V305,'Risico-matrix'!$K$4:$M$107,3,)))</f>
        <v>1</v>
      </c>
      <c r="CS305" s="98" t="str">
        <f>IF(W305="","1",IF(W305="x","0",VLOOKUP(W305,'Risico-matrix'!$K$4:$M$107,3,)))</f>
        <v>1</v>
      </c>
      <c r="CT305" s="98" t="str">
        <f>IF(X305="","1",IF(X305="x","0",VLOOKUP(X305,'Risico-matrix'!$K$4:$M$107,3,)))</f>
        <v>1</v>
      </c>
      <c r="CU305" s="98" t="str">
        <f>IF(Y305="","1",IF(Y305="x","0",VLOOKUP(Y305,'Risico-matrix'!$K$4:$M$107,3,)))</f>
        <v>1</v>
      </c>
      <c r="CV305" s="98" t="str">
        <f>IF(Z305="","1",IF(Z305="x","0",VLOOKUP(Z305,'Risico-matrix'!$K$4:$M$107,3,)))</f>
        <v>1</v>
      </c>
      <c r="CW305" s="98" t="str">
        <f>IF(AA305="","1",IF(AA305="x","0",VLOOKUP(AA305,'Risico-matrix'!$K$4:$M$107,3,)))</f>
        <v>1</v>
      </c>
      <c r="CX305" s="98" t="str">
        <f>IF(AB305="","1",IF(AB305="x","0",VLOOKUP(AB305,'Risico-matrix'!$K$4:$M$107,3,)))</f>
        <v>1</v>
      </c>
      <c r="CY305" s="98" t="str">
        <f>IF(AC305="","1",IF(AC305="x","0",VLOOKUP(AC305,'Risico-matrix'!$K$4:$M$107,3,)))</f>
        <v>1</v>
      </c>
      <c r="CZ305" s="98" t="str">
        <f>IF(AD305="","1",IF(AD305="x","0",VLOOKUP(AD305,'Risico-matrix'!$K$4:$M$107,3,)))</f>
        <v>1</v>
      </c>
      <c r="DA305" s="1">
        <f t="shared" si="65"/>
        <v>10</v>
      </c>
    </row>
    <row r="306" spans="1:105" hidden="1" x14ac:dyDescent="0.25">
      <c r="A306" s="46" t="s">
        <v>1419</v>
      </c>
      <c r="B306" s="47"/>
      <c r="C306" s="47"/>
      <c r="D306" s="3" t="s">
        <v>1420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8"/>
      <c r="T306" s="3"/>
      <c r="U306" s="3" t="s">
        <v>1449</v>
      </c>
      <c r="V306" s="3" t="s">
        <v>1449</v>
      </c>
      <c r="W306" s="3" t="s">
        <v>1449</v>
      </c>
      <c r="X306" s="3" t="s">
        <v>1449</v>
      </c>
      <c r="Y306" s="3" t="s">
        <v>1449</v>
      </c>
      <c r="Z306" s="3" t="s">
        <v>1449</v>
      </c>
      <c r="AA306" s="3" t="s">
        <v>1449</v>
      </c>
      <c r="AB306" s="3" t="s">
        <v>1449</v>
      </c>
      <c r="AC306" s="3" t="s">
        <v>1449</v>
      </c>
      <c r="AD306" s="3" t="s">
        <v>1449</v>
      </c>
      <c r="AE306" s="3"/>
      <c r="AF306" s="49"/>
      <c r="AG306" s="3">
        <f t="shared" si="72"/>
        <v>10</v>
      </c>
      <c r="AH306" s="3"/>
      <c r="AI306" s="3"/>
      <c r="AJ306" s="3">
        <f t="shared" si="66"/>
        <v>0</v>
      </c>
      <c r="AK306" s="136"/>
      <c r="AL306" s="3" t="s">
        <v>95</v>
      </c>
      <c r="AM306" s="59"/>
      <c r="AN306" s="42">
        <v>5</v>
      </c>
      <c r="AO306" s="3" t="s">
        <v>1627</v>
      </c>
      <c r="AP306" s="44"/>
      <c r="AQ306" s="44"/>
      <c r="AR306" s="49"/>
      <c r="AS306" s="3"/>
      <c r="AT306" s="3"/>
      <c r="AU306" s="3"/>
      <c r="AV306" s="3"/>
      <c r="AW306" s="3"/>
      <c r="AX306" s="3" t="str">
        <f t="shared" si="68"/>
        <v/>
      </c>
      <c r="AY306" s="143" t="str">
        <f t="shared" si="69"/>
        <v/>
      </c>
      <c r="AZ306" s="3" t="str">
        <f t="shared" si="70"/>
        <v/>
      </c>
      <c r="BA306" s="3" t="str">
        <f t="shared" si="71"/>
        <v/>
      </c>
      <c r="BB306" s="3" t="str">
        <f t="shared" si="67"/>
        <v/>
      </c>
      <c r="BC306" s="3"/>
      <c r="BD306" s="3"/>
      <c r="BE306" s="182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205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50"/>
      <c r="CQ306" s="98" t="str">
        <f>IF(U306="","1",IF(U306="x","0",VLOOKUP(U306,'Risico-matrix'!$K$4:$M$107,3,)))</f>
        <v>1</v>
      </c>
      <c r="CR306" s="98" t="str">
        <f>IF(V306="","1",IF(V306="x","0",VLOOKUP(V306,'Risico-matrix'!$K$4:$M$107,3,)))</f>
        <v>1</v>
      </c>
      <c r="CS306" s="98" t="str">
        <f>IF(W306="","1",IF(W306="x","0",VLOOKUP(W306,'Risico-matrix'!$K$4:$M$107,3,)))</f>
        <v>1</v>
      </c>
      <c r="CT306" s="98" t="str">
        <f>IF(X306="","1",IF(X306="x","0",VLOOKUP(X306,'Risico-matrix'!$K$4:$M$107,3,)))</f>
        <v>1</v>
      </c>
      <c r="CU306" s="98" t="str">
        <f>IF(Y306="","1",IF(Y306="x","0",VLOOKUP(Y306,'Risico-matrix'!$K$4:$M$107,3,)))</f>
        <v>1</v>
      </c>
      <c r="CV306" s="98" t="str">
        <f>IF(Z306="","1",IF(Z306="x","0",VLOOKUP(Z306,'Risico-matrix'!$K$4:$M$107,3,)))</f>
        <v>1</v>
      </c>
      <c r="CW306" s="98" t="str">
        <f>IF(AA306="","1",IF(AA306="x","0",VLOOKUP(AA306,'Risico-matrix'!$K$4:$M$107,3,)))</f>
        <v>1</v>
      </c>
      <c r="CX306" s="98" t="str">
        <f>IF(AB306="","1",IF(AB306="x","0",VLOOKUP(AB306,'Risico-matrix'!$K$4:$M$107,3,)))</f>
        <v>1</v>
      </c>
      <c r="CY306" s="98" t="str">
        <f>IF(AC306="","1",IF(AC306="x","0",VLOOKUP(AC306,'Risico-matrix'!$K$4:$M$107,3,)))</f>
        <v>1</v>
      </c>
      <c r="CZ306" s="98" t="str">
        <f>IF(AD306="","1",IF(AD306="x","0",VLOOKUP(AD306,'Risico-matrix'!$K$4:$M$107,3,)))</f>
        <v>1</v>
      </c>
      <c r="DA306" s="1">
        <f t="shared" si="65"/>
        <v>10</v>
      </c>
    </row>
    <row r="307" spans="1:105" hidden="1" x14ac:dyDescent="0.25">
      <c r="A307" s="46" t="s">
        <v>1269</v>
      </c>
      <c r="B307" s="47">
        <v>20205</v>
      </c>
      <c r="C307" s="47">
        <v>42145</v>
      </c>
      <c r="D307" s="3" t="s">
        <v>1267</v>
      </c>
      <c r="E307" s="3"/>
      <c r="F307" s="3"/>
      <c r="G307" s="3" t="s">
        <v>862</v>
      </c>
      <c r="H307" s="3"/>
      <c r="I307" s="3"/>
      <c r="J307" s="3"/>
      <c r="K307" s="3"/>
      <c r="L307" s="3" t="s">
        <v>862</v>
      </c>
      <c r="M307" s="3"/>
      <c r="N307" s="3"/>
      <c r="O307" s="3" t="s">
        <v>88</v>
      </c>
      <c r="P307" s="3" t="s">
        <v>90</v>
      </c>
      <c r="Q307" s="3">
        <v>0.77800000000000002</v>
      </c>
      <c r="R307" s="3"/>
      <c r="S307" s="48"/>
      <c r="T307" s="3">
        <v>21</v>
      </c>
      <c r="U307" s="3" t="s">
        <v>134</v>
      </c>
      <c r="V307" s="3" t="s">
        <v>638</v>
      </c>
      <c r="W307" s="3" t="s">
        <v>200</v>
      </c>
      <c r="X307" s="3" t="s">
        <v>206</v>
      </c>
      <c r="Y307" s="3" t="s">
        <v>1449</v>
      </c>
      <c r="Z307" s="3" t="s">
        <v>1449</v>
      </c>
      <c r="AA307" s="3" t="s">
        <v>1449</v>
      </c>
      <c r="AB307" s="3" t="s">
        <v>1449</v>
      </c>
      <c r="AC307" s="3" t="s">
        <v>1449</v>
      </c>
      <c r="AD307" s="3" t="s">
        <v>1449</v>
      </c>
      <c r="AE307" s="3"/>
      <c r="AF307" s="49" t="s">
        <v>1525</v>
      </c>
      <c r="AG307" s="3">
        <f t="shared" si="72"/>
        <v>12</v>
      </c>
      <c r="AH307" s="3"/>
      <c r="AI307" s="3"/>
      <c r="AJ307" s="3">
        <f t="shared" si="66"/>
        <v>0</v>
      </c>
      <c r="AK307" s="136"/>
      <c r="AL307" s="3" t="s">
        <v>95</v>
      </c>
      <c r="AM307" s="59"/>
      <c r="AN307" s="42">
        <v>0.5</v>
      </c>
      <c r="AO307" s="3" t="s">
        <v>1623</v>
      </c>
      <c r="AP307" s="44"/>
      <c r="AQ307" s="44"/>
      <c r="AR307" s="49"/>
      <c r="AS307" s="3"/>
      <c r="AT307" s="3"/>
      <c r="AU307" s="3"/>
      <c r="AV307" s="3"/>
      <c r="AW307" s="3"/>
      <c r="AX307" s="3" t="str">
        <f t="shared" si="68"/>
        <v>x</v>
      </c>
      <c r="AY307" s="143" t="str">
        <f t="shared" si="69"/>
        <v>x</v>
      </c>
      <c r="AZ307" s="3" t="str">
        <f t="shared" si="70"/>
        <v>x</v>
      </c>
      <c r="BA307" s="3" t="str">
        <f t="shared" si="71"/>
        <v/>
      </c>
      <c r="BB307" s="3" t="str">
        <f t="shared" si="67"/>
        <v/>
      </c>
      <c r="BC307" s="3"/>
      <c r="BD307" s="3"/>
      <c r="BE307" s="182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205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50"/>
      <c r="CQ307" s="98">
        <f>IF(U307="","1",IF(U307="x","0",VLOOKUP(U307,'Risico-matrix'!$K$4:$M$107,3,)))</f>
        <v>0</v>
      </c>
      <c r="CR307" s="98">
        <f>IF(V307="","1",IF(V307="x","0",VLOOKUP(V307,'Risico-matrix'!$K$4:$M$107,3,)))</f>
        <v>0</v>
      </c>
      <c r="CS307" s="98">
        <f>IF(W307="","1",IF(W307="x","0",VLOOKUP(W307,'Risico-matrix'!$K$4:$M$107,3,)))</f>
        <v>3</v>
      </c>
      <c r="CT307" s="98">
        <f>IF(X307="","1",IF(X307="x","0",VLOOKUP(X307,'Risico-matrix'!$K$4:$M$107,3,)))</f>
        <v>3</v>
      </c>
      <c r="CU307" s="98" t="str">
        <f>IF(Y307="","1",IF(Y307="x","0",VLOOKUP(Y307,'Risico-matrix'!$K$4:$M$107,3,)))</f>
        <v>1</v>
      </c>
      <c r="CV307" s="98" t="str">
        <f>IF(Z307="","1",IF(Z307="x","0",VLOOKUP(Z307,'Risico-matrix'!$K$4:$M$107,3,)))</f>
        <v>1</v>
      </c>
      <c r="CW307" s="98" t="str">
        <f>IF(AA307="","1",IF(AA307="x","0",VLOOKUP(AA307,'Risico-matrix'!$K$4:$M$107,3,)))</f>
        <v>1</v>
      </c>
      <c r="CX307" s="98" t="str">
        <f>IF(AB307="","1",IF(AB307="x","0",VLOOKUP(AB307,'Risico-matrix'!$K$4:$M$107,3,)))</f>
        <v>1</v>
      </c>
      <c r="CY307" s="98" t="str">
        <f>IF(AC307="","1",IF(AC307="x","0",VLOOKUP(AC307,'Risico-matrix'!$K$4:$M$107,3,)))</f>
        <v>1</v>
      </c>
      <c r="CZ307" s="98" t="str">
        <f>IF(AD307="","1",IF(AD307="x","0",VLOOKUP(AD307,'Risico-matrix'!$K$4:$M$107,3,)))</f>
        <v>1</v>
      </c>
      <c r="DA307" s="1">
        <f t="shared" si="65"/>
        <v>12</v>
      </c>
    </row>
    <row r="308" spans="1:105" hidden="1" x14ac:dyDescent="0.25">
      <c r="A308" s="46" t="s">
        <v>1216</v>
      </c>
      <c r="B308" s="47">
        <v>7376</v>
      </c>
      <c r="C308" s="47">
        <v>41884</v>
      </c>
      <c r="D308" s="3" t="s">
        <v>1217</v>
      </c>
      <c r="E308" s="3"/>
      <c r="F308" s="3"/>
      <c r="G308" s="3" t="s">
        <v>862</v>
      </c>
      <c r="H308" s="3"/>
      <c r="I308" s="3"/>
      <c r="J308" s="3"/>
      <c r="K308" s="3"/>
      <c r="L308" s="3" t="s">
        <v>862</v>
      </c>
      <c r="M308" s="3"/>
      <c r="N308" s="3"/>
      <c r="O308" s="3" t="s">
        <v>89</v>
      </c>
      <c r="P308" s="3" t="s">
        <v>93</v>
      </c>
      <c r="Q308" s="3" t="s">
        <v>1218</v>
      </c>
      <c r="R308" s="3" t="s">
        <v>1166</v>
      </c>
      <c r="S308" s="48"/>
      <c r="T308" s="3">
        <v>40</v>
      </c>
      <c r="U308" s="3" t="s">
        <v>1449</v>
      </c>
      <c r="V308" s="3" t="s">
        <v>1449</v>
      </c>
      <c r="W308" s="3" t="s">
        <v>1449</v>
      </c>
      <c r="X308" s="3" t="s">
        <v>1449</v>
      </c>
      <c r="Y308" s="3" t="s">
        <v>1449</v>
      </c>
      <c r="Z308" s="3" t="s">
        <v>1449</v>
      </c>
      <c r="AA308" s="3" t="s">
        <v>1449</v>
      </c>
      <c r="AB308" s="3" t="s">
        <v>1449</v>
      </c>
      <c r="AC308" s="3" t="s">
        <v>1449</v>
      </c>
      <c r="AD308" s="3" t="s">
        <v>1449</v>
      </c>
      <c r="AE308" s="3"/>
      <c r="AF308" s="49"/>
      <c r="AG308" s="3">
        <f t="shared" si="72"/>
        <v>10</v>
      </c>
      <c r="AH308" s="3"/>
      <c r="AI308" s="3"/>
      <c r="AJ308" s="3">
        <f t="shared" si="66"/>
        <v>0</v>
      </c>
      <c r="AK308" s="136"/>
      <c r="AL308" s="3" t="s">
        <v>95</v>
      </c>
      <c r="AM308" s="59"/>
      <c r="AN308" s="42">
        <v>0.5</v>
      </c>
      <c r="AO308" s="3" t="s">
        <v>1623</v>
      </c>
      <c r="AP308" s="44"/>
      <c r="AQ308" s="44"/>
      <c r="AR308" s="49"/>
      <c r="AS308" s="3"/>
      <c r="AT308" s="3"/>
      <c r="AU308" s="3"/>
      <c r="AV308" s="3"/>
      <c r="AW308" s="3"/>
      <c r="AX308" s="3" t="str">
        <f t="shared" si="68"/>
        <v>x</v>
      </c>
      <c r="AY308" s="143" t="str">
        <f t="shared" si="69"/>
        <v>x</v>
      </c>
      <c r="AZ308" s="3" t="str">
        <f t="shared" si="70"/>
        <v>x</v>
      </c>
      <c r="BA308" s="3" t="str">
        <f t="shared" si="71"/>
        <v/>
      </c>
      <c r="BB308" s="3" t="str">
        <f t="shared" si="67"/>
        <v/>
      </c>
      <c r="BC308" s="3"/>
      <c r="BD308" s="3"/>
      <c r="BE308" s="182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205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50"/>
      <c r="CQ308" s="98" t="str">
        <f>IF(U308="","1",IF(U308="x","0",VLOOKUP(U308,'Risico-matrix'!$K$4:$M$107,3,)))</f>
        <v>1</v>
      </c>
      <c r="CR308" s="98" t="str">
        <f>IF(V308="","1",IF(V308="x","0",VLOOKUP(V308,'Risico-matrix'!$K$4:$M$107,3,)))</f>
        <v>1</v>
      </c>
      <c r="CS308" s="98" t="str">
        <f>IF(W308="","1",IF(W308="x","0",VLOOKUP(W308,'Risico-matrix'!$K$4:$M$107,3,)))</f>
        <v>1</v>
      </c>
      <c r="CT308" s="98" t="str">
        <f>IF(X308="","1",IF(X308="x","0",VLOOKUP(X308,'Risico-matrix'!$K$4:$M$107,3,)))</f>
        <v>1</v>
      </c>
      <c r="CU308" s="98" t="str">
        <f>IF(Y308="","1",IF(Y308="x","0",VLOOKUP(Y308,'Risico-matrix'!$K$4:$M$107,3,)))</f>
        <v>1</v>
      </c>
      <c r="CV308" s="98" t="str">
        <f>IF(Z308="","1",IF(Z308="x","0",VLOOKUP(Z308,'Risico-matrix'!$K$4:$M$107,3,)))</f>
        <v>1</v>
      </c>
      <c r="CW308" s="98" t="str">
        <f>IF(AA308="","1",IF(AA308="x","0",VLOOKUP(AA308,'Risico-matrix'!$K$4:$M$107,3,)))</f>
        <v>1</v>
      </c>
      <c r="CX308" s="98" t="str">
        <f>IF(AB308="","1",IF(AB308="x","0",VLOOKUP(AB308,'Risico-matrix'!$K$4:$M$107,3,)))</f>
        <v>1</v>
      </c>
      <c r="CY308" s="98" t="str">
        <f>IF(AC308="","1",IF(AC308="x","0",VLOOKUP(AC308,'Risico-matrix'!$K$4:$M$107,3,)))</f>
        <v>1</v>
      </c>
      <c r="CZ308" s="98" t="str">
        <f>IF(AD308="","1",IF(AD308="x","0",VLOOKUP(AD308,'Risico-matrix'!$K$4:$M$107,3,)))</f>
        <v>1</v>
      </c>
      <c r="DA308" s="1">
        <f t="shared" si="65"/>
        <v>10</v>
      </c>
    </row>
    <row r="309" spans="1:105" hidden="1" x14ac:dyDescent="0.25">
      <c r="A309" s="46" t="s">
        <v>1219</v>
      </c>
      <c r="B309" s="47">
        <v>7384</v>
      </c>
      <c r="C309" s="47">
        <v>41823</v>
      </c>
      <c r="D309" s="3" t="s">
        <v>1217</v>
      </c>
      <c r="E309" s="3"/>
      <c r="F309" s="3"/>
      <c r="G309" s="3" t="s">
        <v>862</v>
      </c>
      <c r="H309" s="3"/>
      <c r="I309" s="3"/>
      <c r="J309" s="3"/>
      <c r="K309" s="3"/>
      <c r="L309" s="3" t="s">
        <v>862</v>
      </c>
      <c r="M309" s="3"/>
      <c r="N309" s="3"/>
      <c r="O309" s="3" t="s">
        <v>88</v>
      </c>
      <c r="P309" s="3" t="s">
        <v>90</v>
      </c>
      <c r="Q309" s="3" t="s">
        <v>1220</v>
      </c>
      <c r="R309" s="3" t="s">
        <v>1166</v>
      </c>
      <c r="S309" s="48"/>
      <c r="T309" s="3" t="s">
        <v>1221</v>
      </c>
      <c r="U309" s="3" t="s">
        <v>1449</v>
      </c>
      <c r="V309" s="3" t="s">
        <v>1449</v>
      </c>
      <c r="W309" s="3" t="s">
        <v>1449</v>
      </c>
      <c r="X309" s="3" t="s">
        <v>1449</v>
      </c>
      <c r="Y309" s="3" t="s">
        <v>1449</v>
      </c>
      <c r="Z309" s="3" t="s">
        <v>1449</v>
      </c>
      <c r="AA309" s="3" t="s">
        <v>1449</v>
      </c>
      <c r="AB309" s="3" t="s">
        <v>1449</v>
      </c>
      <c r="AC309" s="3" t="s">
        <v>1449</v>
      </c>
      <c r="AD309" s="3" t="s">
        <v>1449</v>
      </c>
      <c r="AE309" s="3"/>
      <c r="AF309" s="49"/>
      <c r="AG309" s="3">
        <f t="shared" si="72"/>
        <v>10</v>
      </c>
      <c r="AH309" s="3"/>
      <c r="AI309" s="3"/>
      <c r="AJ309" s="3">
        <f t="shared" si="66"/>
        <v>0</v>
      </c>
      <c r="AK309" s="136"/>
      <c r="AL309" s="3" t="s">
        <v>95</v>
      </c>
      <c r="AM309" s="59"/>
      <c r="AN309" s="42">
        <v>0.4</v>
      </c>
      <c r="AO309" s="3" t="s">
        <v>1623</v>
      </c>
      <c r="AP309" s="44"/>
      <c r="AQ309" s="44"/>
      <c r="AR309" s="49"/>
      <c r="AS309" s="3"/>
      <c r="AT309" s="3"/>
      <c r="AU309" s="3"/>
      <c r="AV309" s="3"/>
      <c r="AW309" s="3"/>
      <c r="AX309" s="3" t="str">
        <f t="shared" si="68"/>
        <v>x</v>
      </c>
      <c r="AY309" s="143" t="str">
        <f t="shared" si="69"/>
        <v>x</v>
      </c>
      <c r="AZ309" s="3" t="str">
        <f t="shared" si="70"/>
        <v>x</v>
      </c>
      <c r="BA309" s="3" t="str">
        <f t="shared" si="71"/>
        <v/>
      </c>
      <c r="BB309" s="3" t="str">
        <f t="shared" si="67"/>
        <v/>
      </c>
      <c r="BC309" s="3"/>
      <c r="BD309" s="3"/>
      <c r="BE309" s="182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205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50"/>
      <c r="CQ309" s="98" t="str">
        <f>IF(U309="","1",IF(U309="x","0",VLOOKUP(U309,'Risico-matrix'!$K$4:$M$107,3,)))</f>
        <v>1</v>
      </c>
      <c r="CR309" s="98" t="str">
        <f>IF(V309="","1",IF(V309="x","0",VLOOKUP(V309,'Risico-matrix'!$K$4:$M$107,3,)))</f>
        <v>1</v>
      </c>
      <c r="CS309" s="98" t="str">
        <f>IF(W309="","1",IF(W309="x","0",VLOOKUP(W309,'Risico-matrix'!$K$4:$M$107,3,)))</f>
        <v>1</v>
      </c>
      <c r="CT309" s="98" t="str">
        <f>IF(X309="","1",IF(X309="x","0",VLOOKUP(X309,'Risico-matrix'!$K$4:$M$107,3,)))</f>
        <v>1</v>
      </c>
      <c r="CU309" s="98" t="str">
        <f>IF(Y309="","1",IF(Y309="x","0",VLOOKUP(Y309,'Risico-matrix'!$K$4:$M$107,3,)))</f>
        <v>1</v>
      </c>
      <c r="CV309" s="98" t="str">
        <f>IF(Z309="","1",IF(Z309="x","0",VLOOKUP(Z309,'Risico-matrix'!$K$4:$M$107,3,)))</f>
        <v>1</v>
      </c>
      <c r="CW309" s="98" t="str">
        <f>IF(AA309="","1",IF(AA309="x","0",VLOOKUP(AA309,'Risico-matrix'!$K$4:$M$107,3,)))</f>
        <v>1</v>
      </c>
      <c r="CX309" s="98" t="str">
        <f>IF(AB309="","1",IF(AB309="x","0",VLOOKUP(AB309,'Risico-matrix'!$K$4:$M$107,3,)))</f>
        <v>1</v>
      </c>
      <c r="CY309" s="98" t="str">
        <f>IF(AC309="","1",IF(AC309="x","0",VLOOKUP(AC309,'Risico-matrix'!$K$4:$M$107,3,)))</f>
        <v>1</v>
      </c>
      <c r="CZ309" s="98" t="str">
        <f>IF(AD309="","1",IF(AD309="x","0",VLOOKUP(AD309,'Risico-matrix'!$K$4:$M$107,3,)))</f>
        <v>1</v>
      </c>
      <c r="DA309" s="1">
        <f t="shared" si="65"/>
        <v>10</v>
      </c>
    </row>
    <row r="310" spans="1:105" hidden="1" x14ac:dyDescent="0.25">
      <c r="A310" s="46" t="s">
        <v>1222</v>
      </c>
      <c r="B310" s="47">
        <v>2115</v>
      </c>
      <c r="C310" s="47">
        <v>42111</v>
      </c>
      <c r="D310" s="3" t="s">
        <v>1217</v>
      </c>
      <c r="E310" s="3"/>
      <c r="F310" s="3"/>
      <c r="G310" s="3" t="s">
        <v>862</v>
      </c>
      <c r="H310" s="3"/>
      <c r="I310" s="3"/>
      <c r="J310" s="3"/>
      <c r="K310" s="3"/>
      <c r="L310" s="3" t="s">
        <v>862</v>
      </c>
      <c r="M310" s="3" t="s">
        <v>862</v>
      </c>
      <c r="N310" s="3"/>
      <c r="O310" s="3" t="s">
        <v>88</v>
      </c>
      <c r="P310" s="3" t="s">
        <v>90</v>
      </c>
      <c r="Q310" s="3">
        <v>0.8</v>
      </c>
      <c r="R310" s="3" t="s">
        <v>1166</v>
      </c>
      <c r="S310" s="48"/>
      <c r="T310" s="3" t="s">
        <v>866</v>
      </c>
      <c r="U310" s="3" t="s">
        <v>1449</v>
      </c>
      <c r="V310" s="3" t="s">
        <v>1449</v>
      </c>
      <c r="W310" s="3" t="s">
        <v>1449</v>
      </c>
      <c r="X310" s="3" t="s">
        <v>1449</v>
      </c>
      <c r="Y310" s="3" t="s">
        <v>1449</v>
      </c>
      <c r="Z310" s="3" t="s">
        <v>1449</v>
      </c>
      <c r="AA310" s="3" t="s">
        <v>1449</v>
      </c>
      <c r="AB310" s="3" t="s">
        <v>1449</v>
      </c>
      <c r="AC310" s="3" t="s">
        <v>1449</v>
      </c>
      <c r="AD310" s="3" t="s">
        <v>1449</v>
      </c>
      <c r="AE310" s="3"/>
      <c r="AF310" s="49"/>
      <c r="AG310" s="3">
        <f t="shared" si="72"/>
        <v>10</v>
      </c>
      <c r="AH310" s="3"/>
      <c r="AI310" s="3"/>
      <c r="AJ310" s="3">
        <f t="shared" si="66"/>
        <v>0</v>
      </c>
      <c r="AK310" s="136"/>
      <c r="AL310" s="3" t="s">
        <v>95</v>
      </c>
      <c r="AM310" s="59"/>
      <c r="AN310" s="42">
        <v>0.5</v>
      </c>
      <c r="AO310" s="3" t="s">
        <v>1623</v>
      </c>
      <c r="AP310" s="44"/>
      <c r="AQ310" s="44"/>
      <c r="AR310" s="49"/>
      <c r="AS310" s="3"/>
      <c r="AT310" s="3"/>
      <c r="AU310" s="3"/>
      <c r="AV310" s="3"/>
      <c r="AW310" s="3"/>
      <c r="AX310" s="3" t="str">
        <f t="shared" si="68"/>
        <v>x</v>
      </c>
      <c r="AY310" s="143" t="str">
        <f t="shared" si="69"/>
        <v>x</v>
      </c>
      <c r="AZ310" s="3" t="str">
        <f t="shared" si="70"/>
        <v>x</v>
      </c>
      <c r="BA310" s="3" t="str">
        <f t="shared" si="71"/>
        <v/>
      </c>
      <c r="BB310" s="3" t="str">
        <f t="shared" si="67"/>
        <v/>
      </c>
      <c r="BC310" s="3"/>
      <c r="BD310" s="3"/>
      <c r="BE310" s="182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205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50"/>
      <c r="CQ310" s="98" t="str">
        <f>IF(U310="","1",IF(U310="x","0",VLOOKUP(U310,'Risico-matrix'!$K$4:$M$107,3,)))</f>
        <v>1</v>
      </c>
      <c r="CR310" s="98" t="str">
        <f>IF(V310="","1",IF(V310="x","0",VLOOKUP(V310,'Risico-matrix'!$K$4:$M$107,3,)))</f>
        <v>1</v>
      </c>
      <c r="CS310" s="98" t="str">
        <f>IF(W310="","1",IF(W310="x","0",VLOOKUP(W310,'Risico-matrix'!$K$4:$M$107,3,)))</f>
        <v>1</v>
      </c>
      <c r="CT310" s="98" t="str">
        <f>IF(X310="","1",IF(X310="x","0",VLOOKUP(X310,'Risico-matrix'!$K$4:$M$107,3,)))</f>
        <v>1</v>
      </c>
      <c r="CU310" s="98" t="str">
        <f>IF(Y310="","1",IF(Y310="x","0",VLOOKUP(Y310,'Risico-matrix'!$K$4:$M$107,3,)))</f>
        <v>1</v>
      </c>
      <c r="CV310" s="98" t="str">
        <f>IF(Z310="","1",IF(Z310="x","0",VLOOKUP(Z310,'Risico-matrix'!$K$4:$M$107,3,)))</f>
        <v>1</v>
      </c>
      <c r="CW310" s="98" t="str">
        <f>IF(AA310="","1",IF(AA310="x","0",VLOOKUP(AA310,'Risico-matrix'!$K$4:$M$107,3,)))</f>
        <v>1</v>
      </c>
      <c r="CX310" s="98" t="str">
        <f>IF(AB310="","1",IF(AB310="x","0",VLOOKUP(AB310,'Risico-matrix'!$K$4:$M$107,3,)))</f>
        <v>1</v>
      </c>
      <c r="CY310" s="98" t="str">
        <f>IF(AC310="","1",IF(AC310="x","0",VLOOKUP(AC310,'Risico-matrix'!$K$4:$M$107,3,)))</f>
        <v>1</v>
      </c>
      <c r="CZ310" s="98" t="str">
        <f>IF(AD310="","1",IF(AD310="x","0",VLOOKUP(AD310,'Risico-matrix'!$K$4:$M$107,3,)))</f>
        <v>1</v>
      </c>
      <c r="DA310" s="1">
        <f t="shared" si="65"/>
        <v>10</v>
      </c>
    </row>
    <row r="311" spans="1:105" hidden="1" x14ac:dyDescent="0.25">
      <c r="A311" s="46" t="s">
        <v>1223</v>
      </c>
      <c r="B311" s="47">
        <v>2192</v>
      </c>
      <c r="C311" s="47">
        <v>42090</v>
      </c>
      <c r="D311" s="3" t="s">
        <v>1217</v>
      </c>
      <c r="E311" s="3"/>
      <c r="F311" s="3"/>
      <c r="G311" s="3" t="s">
        <v>862</v>
      </c>
      <c r="H311" s="3"/>
      <c r="I311" s="3"/>
      <c r="J311" s="3"/>
      <c r="K311" s="3"/>
      <c r="L311" s="3" t="s">
        <v>862</v>
      </c>
      <c r="M311" s="3" t="s">
        <v>862</v>
      </c>
      <c r="N311" s="3"/>
      <c r="O311" s="3" t="s">
        <v>88</v>
      </c>
      <c r="P311" s="3" t="s">
        <v>90</v>
      </c>
      <c r="Q311" s="3" t="s">
        <v>1224</v>
      </c>
      <c r="R311" s="3" t="s">
        <v>1166</v>
      </c>
      <c r="S311" s="48"/>
      <c r="T311" s="3" t="s">
        <v>866</v>
      </c>
      <c r="U311" s="3" t="s">
        <v>1449</v>
      </c>
      <c r="V311" s="3" t="s">
        <v>1449</v>
      </c>
      <c r="W311" s="3" t="s">
        <v>1449</v>
      </c>
      <c r="X311" s="3" t="s">
        <v>1449</v>
      </c>
      <c r="Y311" s="3" t="s">
        <v>1449</v>
      </c>
      <c r="Z311" s="3" t="s">
        <v>1449</v>
      </c>
      <c r="AA311" s="3" t="s">
        <v>1449</v>
      </c>
      <c r="AB311" s="3" t="s">
        <v>1449</v>
      </c>
      <c r="AC311" s="3" t="s">
        <v>1449</v>
      </c>
      <c r="AD311" s="3" t="s">
        <v>1449</v>
      </c>
      <c r="AE311" s="3"/>
      <c r="AF311" s="49"/>
      <c r="AG311" s="3">
        <f t="shared" si="72"/>
        <v>10</v>
      </c>
      <c r="AH311" s="3"/>
      <c r="AI311" s="3"/>
      <c r="AJ311" s="3">
        <f t="shared" si="66"/>
        <v>0</v>
      </c>
      <c r="AK311" s="136"/>
      <c r="AL311" s="3" t="s">
        <v>95</v>
      </c>
      <c r="AM311" s="59"/>
      <c r="AN311" s="42">
        <v>0.5</v>
      </c>
      <c r="AO311" s="3" t="s">
        <v>1623</v>
      </c>
      <c r="AP311" s="44"/>
      <c r="AQ311" s="44"/>
      <c r="AR311" s="49"/>
      <c r="AS311" s="3"/>
      <c r="AT311" s="3"/>
      <c r="AU311" s="3"/>
      <c r="AV311" s="3"/>
      <c r="AW311" s="3"/>
      <c r="AX311" s="3" t="str">
        <f t="shared" si="68"/>
        <v>x</v>
      </c>
      <c r="AY311" s="143" t="str">
        <f t="shared" si="69"/>
        <v>x</v>
      </c>
      <c r="AZ311" s="3" t="str">
        <f t="shared" si="70"/>
        <v>x</v>
      </c>
      <c r="BA311" s="3" t="str">
        <f t="shared" si="71"/>
        <v/>
      </c>
      <c r="BB311" s="3" t="str">
        <f t="shared" si="67"/>
        <v/>
      </c>
      <c r="BC311" s="3"/>
      <c r="BD311" s="3"/>
      <c r="BE311" s="182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205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50"/>
      <c r="CQ311" s="98" t="str">
        <f>IF(U311="","1",IF(U311="x","0",VLOOKUP(U311,'Risico-matrix'!$K$4:$M$107,3,)))</f>
        <v>1</v>
      </c>
      <c r="CR311" s="98" t="str">
        <f>IF(V311="","1",IF(V311="x","0",VLOOKUP(V311,'Risico-matrix'!$K$4:$M$107,3,)))</f>
        <v>1</v>
      </c>
      <c r="CS311" s="98" t="str">
        <f>IF(W311="","1",IF(W311="x","0",VLOOKUP(W311,'Risico-matrix'!$K$4:$M$107,3,)))</f>
        <v>1</v>
      </c>
      <c r="CT311" s="98" t="str">
        <f>IF(X311="","1",IF(X311="x","0",VLOOKUP(X311,'Risico-matrix'!$K$4:$M$107,3,)))</f>
        <v>1</v>
      </c>
      <c r="CU311" s="98" t="str">
        <f>IF(Y311="","1",IF(Y311="x","0",VLOOKUP(Y311,'Risico-matrix'!$K$4:$M$107,3,)))</f>
        <v>1</v>
      </c>
      <c r="CV311" s="98" t="str">
        <f>IF(Z311="","1",IF(Z311="x","0",VLOOKUP(Z311,'Risico-matrix'!$K$4:$M$107,3,)))</f>
        <v>1</v>
      </c>
      <c r="CW311" s="98" t="str">
        <f>IF(AA311="","1",IF(AA311="x","0",VLOOKUP(AA311,'Risico-matrix'!$K$4:$M$107,3,)))</f>
        <v>1</v>
      </c>
      <c r="CX311" s="98" t="str">
        <f>IF(AB311="","1",IF(AB311="x","0",VLOOKUP(AB311,'Risico-matrix'!$K$4:$M$107,3,)))</f>
        <v>1</v>
      </c>
      <c r="CY311" s="98" t="str">
        <f>IF(AC311="","1",IF(AC311="x","0",VLOOKUP(AC311,'Risico-matrix'!$K$4:$M$107,3,)))</f>
        <v>1</v>
      </c>
      <c r="CZ311" s="98" t="str">
        <f>IF(AD311="","1",IF(AD311="x","0",VLOOKUP(AD311,'Risico-matrix'!$K$4:$M$107,3,)))</f>
        <v>1</v>
      </c>
      <c r="DA311" s="1">
        <f t="shared" si="65"/>
        <v>10</v>
      </c>
    </row>
    <row r="312" spans="1:105" hidden="1" x14ac:dyDescent="0.25">
      <c r="A312" s="46" t="s">
        <v>1225</v>
      </c>
      <c r="B312" s="47">
        <v>2178</v>
      </c>
      <c r="C312" s="47">
        <v>42090</v>
      </c>
      <c r="D312" s="3" t="s">
        <v>1217</v>
      </c>
      <c r="E312" s="3"/>
      <c r="F312" s="3"/>
      <c r="G312" s="3" t="s">
        <v>862</v>
      </c>
      <c r="H312" s="3"/>
      <c r="I312" s="3"/>
      <c r="J312" s="3"/>
      <c r="K312" s="3"/>
      <c r="L312" s="3" t="s">
        <v>862</v>
      </c>
      <c r="M312" s="3" t="s">
        <v>862</v>
      </c>
      <c r="N312" s="3"/>
      <c r="O312" s="3" t="s">
        <v>88</v>
      </c>
      <c r="P312" s="3" t="s">
        <v>90</v>
      </c>
      <c r="Q312" s="3" t="s">
        <v>1224</v>
      </c>
      <c r="R312" s="3" t="s">
        <v>1166</v>
      </c>
      <c r="S312" s="48"/>
      <c r="T312" s="3" t="s">
        <v>866</v>
      </c>
      <c r="U312" s="3" t="s">
        <v>1449</v>
      </c>
      <c r="V312" s="3" t="s">
        <v>1449</v>
      </c>
      <c r="W312" s="3" t="s">
        <v>1449</v>
      </c>
      <c r="X312" s="3" t="s">
        <v>1449</v>
      </c>
      <c r="Y312" s="3" t="s">
        <v>1449</v>
      </c>
      <c r="Z312" s="3" t="s">
        <v>1449</v>
      </c>
      <c r="AA312" s="3" t="s">
        <v>1449</v>
      </c>
      <c r="AB312" s="3" t="s">
        <v>1449</v>
      </c>
      <c r="AC312" s="3" t="s">
        <v>1449</v>
      </c>
      <c r="AD312" s="3" t="s">
        <v>1449</v>
      </c>
      <c r="AE312" s="3"/>
      <c r="AF312" s="49"/>
      <c r="AG312" s="3">
        <f t="shared" si="72"/>
        <v>10</v>
      </c>
      <c r="AH312" s="3"/>
      <c r="AI312" s="3"/>
      <c r="AJ312" s="3">
        <f t="shared" si="66"/>
        <v>0</v>
      </c>
      <c r="AK312" s="136"/>
      <c r="AL312" s="3" t="s">
        <v>95</v>
      </c>
      <c r="AM312" s="59"/>
      <c r="AN312" s="42">
        <v>0.5</v>
      </c>
      <c r="AO312" s="3" t="s">
        <v>1623</v>
      </c>
      <c r="AP312" s="44"/>
      <c r="AQ312" s="44"/>
      <c r="AR312" s="49"/>
      <c r="AS312" s="3"/>
      <c r="AT312" s="3"/>
      <c r="AU312" s="3"/>
      <c r="AV312" s="3"/>
      <c r="AW312" s="3"/>
      <c r="AX312" s="3" t="str">
        <f t="shared" si="68"/>
        <v>x</v>
      </c>
      <c r="AY312" s="143" t="str">
        <f t="shared" si="69"/>
        <v>x</v>
      </c>
      <c r="AZ312" s="3" t="str">
        <f t="shared" si="70"/>
        <v>x</v>
      </c>
      <c r="BA312" s="3" t="str">
        <f t="shared" si="71"/>
        <v/>
      </c>
      <c r="BB312" s="3" t="str">
        <f t="shared" si="67"/>
        <v/>
      </c>
      <c r="BC312" s="3"/>
      <c r="BD312" s="3"/>
      <c r="BE312" s="182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205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50"/>
      <c r="CQ312" s="98" t="str">
        <f>IF(U312="","1",IF(U312="x","0",VLOOKUP(U312,'Risico-matrix'!$K$4:$M$107,3,)))</f>
        <v>1</v>
      </c>
      <c r="CR312" s="98" t="str">
        <f>IF(V312="","1",IF(V312="x","0",VLOOKUP(V312,'Risico-matrix'!$K$4:$M$107,3,)))</f>
        <v>1</v>
      </c>
      <c r="CS312" s="98" t="str">
        <f>IF(W312="","1",IF(W312="x","0",VLOOKUP(W312,'Risico-matrix'!$K$4:$M$107,3,)))</f>
        <v>1</v>
      </c>
      <c r="CT312" s="98" t="str">
        <f>IF(X312="","1",IF(X312="x","0",VLOOKUP(X312,'Risico-matrix'!$K$4:$M$107,3,)))</f>
        <v>1</v>
      </c>
      <c r="CU312" s="98" t="str">
        <f>IF(Y312="","1",IF(Y312="x","0",VLOOKUP(Y312,'Risico-matrix'!$K$4:$M$107,3,)))</f>
        <v>1</v>
      </c>
      <c r="CV312" s="98" t="str">
        <f>IF(Z312="","1",IF(Z312="x","0",VLOOKUP(Z312,'Risico-matrix'!$K$4:$M$107,3,)))</f>
        <v>1</v>
      </c>
      <c r="CW312" s="98" t="str">
        <f>IF(AA312="","1",IF(AA312="x","0",VLOOKUP(AA312,'Risico-matrix'!$K$4:$M$107,3,)))</f>
        <v>1</v>
      </c>
      <c r="CX312" s="98" t="str">
        <f>IF(AB312="","1",IF(AB312="x","0",VLOOKUP(AB312,'Risico-matrix'!$K$4:$M$107,3,)))</f>
        <v>1</v>
      </c>
      <c r="CY312" s="98" t="str">
        <f>IF(AC312="","1",IF(AC312="x","0",VLOOKUP(AC312,'Risico-matrix'!$K$4:$M$107,3,)))</f>
        <v>1</v>
      </c>
      <c r="CZ312" s="98" t="str">
        <f>IF(AD312="","1",IF(AD312="x","0",VLOOKUP(AD312,'Risico-matrix'!$K$4:$M$107,3,)))</f>
        <v>1</v>
      </c>
      <c r="DA312" s="1">
        <f t="shared" si="65"/>
        <v>10</v>
      </c>
    </row>
    <row r="313" spans="1:105" hidden="1" x14ac:dyDescent="0.25">
      <c r="A313" s="46" t="s">
        <v>1226</v>
      </c>
      <c r="B313" s="47">
        <v>2179</v>
      </c>
      <c r="C313" s="47">
        <v>42090</v>
      </c>
      <c r="D313" s="3" t="s">
        <v>1217</v>
      </c>
      <c r="E313" s="3"/>
      <c r="F313" s="3"/>
      <c r="G313" s="3" t="s">
        <v>862</v>
      </c>
      <c r="H313" s="3"/>
      <c r="I313" s="3"/>
      <c r="J313" s="3"/>
      <c r="K313" s="3"/>
      <c r="L313" s="3" t="s">
        <v>862</v>
      </c>
      <c r="M313" s="3" t="s">
        <v>862</v>
      </c>
      <c r="N313" s="3"/>
      <c r="O313" s="3" t="s">
        <v>88</v>
      </c>
      <c r="P313" s="3" t="s">
        <v>90</v>
      </c>
      <c r="Q313" s="3" t="s">
        <v>1224</v>
      </c>
      <c r="R313" s="3" t="s">
        <v>1166</v>
      </c>
      <c r="S313" s="48"/>
      <c r="T313" s="3" t="s">
        <v>866</v>
      </c>
      <c r="U313" s="3" t="s">
        <v>1449</v>
      </c>
      <c r="V313" s="3" t="s">
        <v>1449</v>
      </c>
      <c r="W313" s="3" t="s">
        <v>1449</v>
      </c>
      <c r="X313" s="3" t="s">
        <v>1449</v>
      </c>
      <c r="Y313" s="3" t="s">
        <v>1449</v>
      </c>
      <c r="Z313" s="3" t="s">
        <v>1449</v>
      </c>
      <c r="AA313" s="3" t="s">
        <v>1449</v>
      </c>
      <c r="AB313" s="3" t="s">
        <v>1449</v>
      </c>
      <c r="AC313" s="3" t="s">
        <v>1449</v>
      </c>
      <c r="AD313" s="3" t="s">
        <v>1449</v>
      </c>
      <c r="AE313" s="3"/>
      <c r="AF313" s="49"/>
      <c r="AG313" s="3">
        <f t="shared" si="72"/>
        <v>10</v>
      </c>
      <c r="AH313" s="3"/>
      <c r="AI313" s="3"/>
      <c r="AJ313" s="3">
        <f t="shared" si="66"/>
        <v>0</v>
      </c>
      <c r="AK313" s="136"/>
      <c r="AL313" s="3" t="s">
        <v>95</v>
      </c>
      <c r="AM313" s="59"/>
      <c r="AN313" s="42">
        <v>0.5</v>
      </c>
      <c r="AO313" s="3" t="s">
        <v>1623</v>
      </c>
      <c r="AP313" s="44"/>
      <c r="AQ313" s="44"/>
      <c r="AR313" s="49"/>
      <c r="AS313" s="3"/>
      <c r="AT313" s="3"/>
      <c r="AU313" s="3"/>
      <c r="AV313" s="3"/>
      <c r="AW313" s="3"/>
      <c r="AX313" s="3" t="str">
        <f t="shared" si="68"/>
        <v>x</v>
      </c>
      <c r="AY313" s="143" t="str">
        <f t="shared" si="69"/>
        <v>x</v>
      </c>
      <c r="AZ313" s="3" t="str">
        <f t="shared" si="70"/>
        <v>x</v>
      </c>
      <c r="BA313" s="3" t="str">
        <f t="shared" si="71"/>
        <v/>
      </c>
      <c r="BB313" s="3" t="str">
        <f t="shared" si="67"/>
        <v/>
      </c>
      <c r="BC313" s="3"/>
      <c r="BD313" s="3"/>
      <c r="BE313" s="182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205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50"/>
      <c r="CQ313" s="98" t="str">
        <f>IF(U313="","1",IF(U313="x","0",VLOOKUP(U313,'Risico-matrix'!$K$4:$M$107,3,)))</f>
        <v>1</v>
      </c>
      <c r="CR313" s="98" t="str">
        <f>IF(V313="","1",IF(V313="x","0",VLOOKUP(V313,'Risico-matrix'!$K$4:$M$107,3,)))</f>
        <v>1</v>
      </c>
      <c r="CS313" s="98" t="str">
        <f>IF(W313="","1",IF(W313="x","0",VLOOKUP(W313,'Risico-matrix'!$K$4:$M$107,3,)))</f>
        <v>1</v>
      </c>
      <c r="CT313" s="98" t="str">
        <f>IF(X313="","1",IF(X313="x","0",VLOOKUP(X313,'Risico-matrix'!$K$4:$M$107,3,)))</f>
        <v>1</v>
      </c>
      <c r="CU313" s="98" t="str">
        <f>IF(Y313="","1",IF(Y313="x","0",VLOOKUP(Y313,'Risico-matrix'!$K$4:$M$107,3,)))</f>
        <v>1</v>
      </c>
      <c r="CV313" s="98" t="str">
        <f>IF(Z313="","1",IF(Z313="x","0",VLOOKUP(Z313,'Risico-matrix'!$K$4:$M$107,3,)))</f>
        <v>1</v>
      </c>
      <c r="CW313" s="98" t="str">
        <f>IF(AA313="","1",IF(AA313="x","0",VLOOKUP(AA313,'Risico-matrix'!$K$4:$M$107,3,)))</f>
        <v>1</v>
      </c>
      <c r="CX313" s="98" t="str">
        <f>IF(AB313="","1",IF(AB313="x","0",VLOOKUP(AB313,'Risico-matrix'!$K$4:$M$107,3,)))</f>
        <v>1</v>
      </c>
      <c r="CY313" s="98" t="str">
        <f>IF(AC313="","1",IF(AC313="x","0",VLOOKUP(AC313,'Risico-matrix'!$K$4:$M$107,3,)))</f>
        <v>1</v>
      </c>
      <c r="CZ313" s="98" t="str">
        <f>IF(AD313="","1",IF(AD313="x","0",VLOOKUP(AD313,'Risico-matrix'!$K$4:$M$107,3,)))</f>
        <v>1</v>
      </c>
      <c r="DA313" s="1">
        <f t="shared" si="65"/>
        <v>10</v>
      </c>
    </row>
    <row r="314" spans="1:105" hidden="1" x14ac:dyDescent="0.25">
      <c r="A314" s="46" t="s">
        <v>1227</v>
      </c>
      <c r="B314" s="47">
        <v>2184</v>
      </c>
      <c r="C314" s="47">
        <v>42090</v>
      </c>
      <c r="D314" s="3" t="s">
        <v>1217</v>
      </c>
      <c r="E314" s="3"/>
      <c r="F314" s="3"/>
      <c r="G314" s="3" t="s">
        <v>862</v>
      </c>
      <c r="H314" s="3"/>
      <c r="I314" s="3"/>
      <c r="J314" s="3"/>
      <c r="K314" s="3"/>
      <c r="L314" s="3" t="s">
        <v>862</v>
      </c>
      <c r="M314" s="3" t="s">
        <v>862</v>
      </c>
      <c r="N314" s="3"/>
      <c r="O314" s="3" t="s">
        <v>88</v>
      </c>
      <c r="P314" s="3" t="s">
        <v>90</v>
      </c>
      <c r="Q314" s="3" t="s">
        <v>1224</v>
      </c>
      <c r="R314" s="3" t="s">
        <v>1166</v>
      </c>
      <c r="S314" s="48"/>
      <c r="T314" s="3" t="s">
        <v>866</v>
      </c>
      <c r="U314" s="3" t="s">
        <v>1449</v>
      </c>
      <c r="V314" s="3" t="s">
        <v>1449</v>
      </c>
      <c r="W314" s="3" t="s">
        <v>1449</v>
      </c>
      <c r="X314" s="3" t="s">
        <v>1449</v>
      </c>
      <c r="Y314" s="3" t="s">
        <v>1449</v>
      </c>
      <c r="Z314" s="3" t="s">
        <v>1449</v>
      </c>
      <c r="AA314" s="3" t="s">
        <v>1449</v>
      </c>
      <c r="AB314" s="3" t="s">
        <v>1449</v>
      </c>
      <c r="AC314" s="3" t="s">
        <v>1449</v>
      </c>
      <c r="AD314" s="3" t="s">
        <v>1449</v>
      </c>
      <c r="AE314" s="3"/>
      <c r="AF314" s="49"/>
      <c r="AG314" s="3">
        <f t="shared" si="72"/>
        <v>10</v>
      </c>
      <c r="AH314" s="3"/>
      <c r="AI314" s="3"/>
      <c r="AJ314" s="3">
        <f t="shared" si="66"/>
        <v>0</v>
      </c>
      <c r="AK314" s="136"/>
      <c r="AL314" s="3" t="s">
        <v>95</v>
      </c>
      <c r="AM314" s="59"/>
      <c r="AN314" s="42">
        <v>0.5</v>
      </c>
      <c r="AO314" s="3" t="s">
        <v>1623</v>
      </c>
      <c r="AP314" s="44"/>
      <c r="AQ314" s="44"/>
      <c r="AR314" s="49"/>
      <c r="AS314" s="3"/>
      <c r="AT314" s="3"/>
      <c r="AU314" s="3"/>
      <c r="AV314" s="3"/>
      <c r="AW314" s="3"/>
      <c r="AX314" s="3" t="str">
        <f t="shared" si="68"/>
        <v>x</v>
      </c>
      <c r="AY314" s="143" t="str">
        <f t="shared" si="69"/>
        <v>x</v>
      </c>
      <c r="AZ314" s="3" t="str">
        <f t="shared" si="70"/>
        <v>x</v>
      </c>
      <c r="BA314" s="3" t="str">
        <f t="shared" si="71"/>
        <v/>
      </c>
      <c r="BB314" s="3" t="str">
        <f t="shared" si="67"/>
        <v/>
      </c>
      <c r="BC314" s="3"/>
      <c r="BD314" s="3"/>
      <c r="BE314" s="182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205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50"/>
      <c r="CQ314" s="98" t="str">
        <f>IF(U314="","1",IF(U314="x","0",VLOOKUP(U314,'Risico-matrix'!$K$4:$M$107,3,)))</f>
        <v>1</v>
      </c>
      <c r="CR314" s="98" t="str">
        <f>IF(V314="","1",IF(V314="x","0",VLOOKUP(V314,'Risico-matrix'!$K$4:$M$107,3,)))</f>
        <v>1</v>
      </c>
      <c r="CS314" s="98" t="str">
        <f>IF(W314="","1",IF(W314="x","0",VLOOKUP(W314,'Risico-matrix'!$K$4:$M$107,3,)))</f>
        <v>1</v>
      </c>
      <c r="CT314" s="98" t="str">
        <f>IF(X314="","1",IF(X314="x","0",VLOOKUP(X314,'Risico-matrix'!$K$4:$M$107,3,)))</f>
        <v>1</v>
      </c>
      <c r="CU314" s="98" t="str">
        <f>IF(Y314="","1",IF(Y314="x","0",VLOOKUP(Y314,'Risico-matrix'!$K$4:$M$107,3,)))</f>
        <v>1</v>
      </c>
      <c r="CV314" s="98" t="str">
        <f>IF(Z314="","1",IF(Z314="x","0",VLOOKUP(Z314,'Risico-matrix'!$K$4:$M$107,3,)))</f>
        <v>1</v>
      </c>
      <c r="CW314" s="98" t="str">
        <f>IF(AA314="","1",IF(AA314="x","0",VLOOKUP(AA314,'Risico-matrix'!$K$4:$M$107,3,)))</f>
        <v>1</v>
      </c>
      <c r="CX314" s="98" t="str">
        <f>IF(AB314="","1",IF(AB314="x","0",VLOOKUP(AB314,'Risico-matrix'!$K$4:$M$107,3,)))</f>
        <v>1</v>
      </c>
      <c r="CY314" s="98" t="str">
        <f>IF(AC314="","1",IF(AC314="x","0",VLOOKUP(AC314,'Risico-matrix'!$K$4:$M$107,3,)))</f>
        <v>1</v>
      </c>
      <c r="CZ314" s="98" t="str">
        <f>IF(AD314="","1",IF(AD314="x","0",VLOOKUP(AD314,'Risico-matrix'!$K$4:$M$107,3,)))</f>
        <v>1</v>
      </c>
      <c r="DA314" s="1">
        <f t="shared" si="65"/>
        <v>10</v>
      </c>
    </row>
    <row r="315" spans="1:105" hidden="1" x14ac:dyDescent="0.25">
      <c r="A315" s="46" t="s">
        <v>1158</v>
      </c>
      <c r="B315" s="47">
        <v>647520</v>
      </c>
      <c r="C315" s="47">
        <v>42109</v>
      </c>
      <c r="D315" s="3" t="s">
        <v>903</v>
      </c>
      <c r="E315" s="3"/>
      <c r="F315" s="3"/>
      <c r="G315" s="3" t="s">
        <v>862</v>
      </c>
      <c r="H315" s="3"/>
      <c r="I315" s="3"/>
      <c r="J315" s="3"/>
      <c r="K315" s="3"/>
      <c r="L315" s="3"/>
      <c r="M315" s="3" t="s">
        <v>862</v>
      </c>
      <c r="N315" s="3"/>
      <c r="O315" s="3" t="s">
        <v>88</v>
      </c>
      <c r="P315" s="3"/>
      <c r="Q315" s="3"/>
      <c r="R315" s="3"/>
      <c r="S315" s="48"/>
      <c r="T315" s="3"/>
      <c r="U315" s="3" t="s">
        <v>138</v>
      </c>
      <c r="V315" s="3" t="s">
        <v>192</v>
      </c>
      <c r="W315" s="3" t="s">
        <v>266</v>
      </c>
      <c r="X315" s="3" t="s">
        <v>1449</v>
      </c>
      <c r="Y315" s="3" t="s">
        <v>1449</v>
      </c>
      <c r="Z315" s="3" t="s">
        <v>1449</v>
      </c>
      <c r="AA315" s="3" t="s">
        <v>1449</v>
      </c>
      <c r="AB315" s="3" t="s">
        <v>1449</v>
      </c>
      <c r="AC315" s="3" t="s">
        <v>1449</v>
      </c>
      <c r="AD315" s="3" t="s">
        <v>1449</v>
      </c>
      <c r="AE315" s="3"/>
      <c r="AF315" s="49" t="s">
        <v>1523</v>
      </c>
      <c r="AG315" s="3">
        <f t="shared" si="72"/>
        <v>22</v>
      </c>
      <c r="AH315" s="3"/>
      <c r="AI315" s="3"/>
      <c r="AJ315" s="3">
        <f t="shared" si="66"/>
        <v>0</v>
      </c>
      <c r="AK315" s="136"/>
      <c r="AL315" s="3"/>
      <c r="AM315" s="59"/>
      <c r="AN315" s="42"/>
      <c r="AO315" s="3" t="s">
        <v>1621</v>
      </c>
      <c r="AP315" s="44"/>
      <c r="AQ315" s="44"/>
      <c r="AR315" s="49" t="s">
        <v>1621</v>
      </c>
      <c r="AS315" s="3"/>
      <c r="AT315" s="3"/>
      <c r="AU315" s="3"/>
      <c r="AV315" s="3"/>
      <c r="AW315" s="3"/>
      <c r="AX315" s="3" t="str">
        <f>IF(OR(K315="x",J311="x",L315="x",G315="x",H315="x",M315="x",N315="x"),"x","")</f>
        <v>x</v>
      </c>
      <c r="AY315" s="143" t="str">
        <f>IF(OR(K315="x",J311="x",L315="x",G315="x",H315="x",M315="x",N315="x"),"x","")</f>
        <v>x</v>
      </c>
      <c r="AZ315" s="3" t="str">
        <f>IF(OR(K315="x",J311="x",L315="x",G315="x",H315="x",M315="x"),"x","")</f>
        <v>x</v>
      </c>
      <c r="BA315" s="3" t="str">
        <f>IF(OR(K315="x",J311="x",H315="x"),"x","")</f>
        <v/>
      </c>
      <c r="BB315" s="3" t="str">
        <f t="shared" si="67"/>
        <v/>
      </c>
      <c r="BC315" s="3"/>
      <c r="BD315" s="3"/>
      <c r="BE315" s="182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205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50"/>
      <c r="CQ315" s="98">
        <f>IF(U315="","1",IF(U315="x","0",VLOOKUP(U315,'Risico-matrix'!$K$4:$M$107,3,)))</f>
        <v>0</v>
      </c>
      <c r="CR315" s="98">
        <f>IF(V315="","1",IF(V315="x","0",VLOOKUP(V315,'Risico-matrix'!$K$4:$M$107,3,)))</f>
        <v>15</v>
      </c>
      <c r="CS315" s="98">
        <f>IF(W315="","1",IF(W315="x","0",VLOOKUP(W315,'Risico-matrix'!$K$4:$M$107,3,)))</f>
        <v>0</v>
      </c>
      <c r="CT315" s="98" t="str">
        <f>IF(X315="","1",IF(X315="x","0",VLOOKUP(X315,'Risico-matrix'!$K$4:$M$107,3,)))</f>
        <v>1</v>
      </c>
      <c r="CU315" s="98" t="str">
        <f>IF(Y315="","1",IF(Y315="x","0",VLOOKUP(Y315,'Risico-matrix'!$K$4:$M$107,3,)))</f>
        <v>1</v>
      </c>
      <c r="CV315" s="98" t="str">
        <f>IF(Z315="","1",IF(Z315="x","0",VLOOKUP(Z315,'Risico-matrix'!$K$4:$M$107,3,)))</f>
        <v>1</v>
      </c>
      <c r="CW315" s="98" t="str">
        <f>IF(AA315="","1",IF(AA315="x","0",VLOOKUP(AA315,'Risico-matrix'!$K$4:$M$107,3,)))</f>
        <v>1</v>
      </c>
      <c r="CX315" s="98" t="str">
        <f>IF(AB315="","1",IF(AB315="x","0",VLOOKUP(AB315,'Risico-matrix'!$K$4:$M$107,3,)))</f>
        <v>1</v>
      </c>
      <c r="CY315" s="98" t="str">
        <f>IF(AC315="","1",IF(AC315="x","0",VLOOKUP(AC315,'Risico-matrix'!$K$4:$M$107,3,)))</f>
        <v>1</v>
      </c>
      <c r="CZ315" s="98" t="str">
        <f>IF(AD315="","1",IF(AD315="x","0",VLOOKUP(AD315,'Risico-matrix'!$K$4:$M$107,3,)))</f>
        <v>1</v>
      </c>
      <c r="DA315" s="1">
        <f t="shared" si="65"/>
        <v>22</v>
      </c>
    </row>
    <row r="316" spans="1:105" hidden="1" x14ac:dyDescent="0.25">
      <c r="A316" s="46" t="s">
        <v>1256</v>
      </c>
      <c r="B316" s="47"/>
      <c r="C316" s="47">
        <v>41969</v>
      </c>
      <c r="D316" s="3" t="s">
        <v>1254</v>
      </c>
      <c r="E316" s="3"/>
      <c r="F316" s="3"/>
      <c r="G316" s="3" t="s">
        <v>862</v>
      </c>
      <c r="H316" s="3"/>
      <c r="I316" s="3"/>
      <c r="J316" s="3"/>
      <c r="K316" s="3"/>
      <c r="L316" s="3" t="s">
        <v>862</v>
      </c>
      <c r="M316" s="3"/>
      <c r="N316" s="3"/>
      <c r="O316" s="3" t="s">
        <v>88</v>
      </c>
      <c r="P316" s="3" t="s">
        <v>90</v>
      </c>
      <c r="Q316" s="3" t="s">
        <v>1257</v>
      </c>
      <c r="R316" s="3" t="s">
        <v>863</v>
      </c>
      <c r="S316" s="48"/>
      <c r="T316" s="3">
        <v>24</v>
      </c>
      <c r="U316" s="3" t="s">
        <v>134</v>
      </c>
      <c r="V316" s="3" t="s">
        <v>638</v>
      </c>
      <c r="W316" s="3" t="s">
        <v>206</v>
      </c>
      <c r="X316" s="3" t="s">
        <v>265</v>
      </c>
      <c r="Y316" s="3" t="s">
        <v>1449</v>
      </c>
      <c r="Z316" s="3" t="s">
        <v>1449</v>
      </c>
      <c r="AA316" s="3" t="s">
        <v>1449</v>
      </c>
      <c r="AB316" s="3" t="s">
        <v>1449</v>
      </c>
      <c r="AC316" s="3" t="s">
        <v>1449</v>
      </c>
      <c r="AD316" s="3" t="s">
        <v>1449</v>
      </c>
      <c r="AE316" s="3"/>
      <c r="AF316" s="49" t="s">
        <v>1553</v>
      </c>
      <c r="AG316" s="3">
        <f t="shared" si="72"/>
        <v>9</v>
      </c>
      <c r="AH316" s="3"/>
      <c r="AI316" s="3"/>
      <c r="AJ316" s="3">
        <f t="shared" si="66"/>
        <v>0</v>
      </c>
      <c r="AK316" s="136"/>
      <c r="AL316" s="3" t="s">
        <v>95</v>
      </c>
      <c r="AM316" s="59"/>
      <c r="AN316" s="42">
        <v>0.5</v>
      </c>
      <c r="AO316" s="3" t="s">
        <v>1623</v>
      </c>
      <c r="AP316" s="44"/>
      <c r="AQ316" s="44"/>
      <c r="AR316" s="49"/>
      <c r="AS316" s="3"/>
      <c r="AT316" s="3"/>
      <c r="AU316" s="3"/>
      <c r="AV316" s="3"/>
      <c r="AW316" s="3"/>
      <c r="AX316" s="3" t="str">
        <f>IF(OR(K316="x",J312="x",L316="x",G316="x",H316="x",M316="x",N316="x"),"x","")</f>
        <v>x</v>
      </c>
      <c r="AY316" s="143" t="str">
        <f>IF(OR(K316="x",J312="x",L316="x",G316="x",H316="x",M316="x",N316="x"),"x","")</f>
        <v>x</v>
      </c>
      <c r="AZ316" s="3" t="str">
        <f>IF(OR(K316="x",J312="x",L316="x",G316="x",H316="x",M316="x"),"x","")</f>
        <v>x</v>
      </c>
      <c r="BA316" s="3" t="str">
        <f>IF(OR(K316="x",J312="x",H316="x"),"x","")</f>
        <v/>
      </c>
      <c r="BB316" s="3" t="str">
        <f t="shared" si="67"/>
        <v/>
      </c>
      <c r="BC316" s="3"/>
      <c r="BD316" s="3"/>
      <c r="BE316" s="182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205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50"/>
      <c r="CQ316" s="98">
        <f>IF(U316="","1",IF(U316="x","0",VLOOKUP(U316,'Risico-matrix'!$K$4:$M$107,3,)))</f>
        <v>0</v>
      </c>
      <c r="CR316" s="98">
        <f>IF(V316="","1",IF(V316="x","0",VLOOKUP(V316,'Risico-matrix'!$K$4:$M$107,3,)))</f>
        <v>0</v>
      </c>
      <c r="CS316" s="98">
        <f>IF(W316="","1",IF(W316="x","0",VLOOKUP(W316,'Risico-matrix'!$K$4:$M$107,3,)))</f>
        <v>3</v>
      </c>
      <c r="CT316" s="98">
        <f>IF(X316="","1",IF(X316="x","0",VLOOKUP(X316,'Risico-matrix'!$K$4:$M$107,3,)))</f>
        <v>0</v>
      </c>
      <c r="CU316" s="98" t="str">
        <f>IF(Y316="","1",IF(Y316="x","0",VLOOKUP(Y316,'Risico-matrix'!$K$4:$M$107,3,)))</f>
        <v>1</v>
      </c>
      <c r="CV316" s="98" t="str">
        <f>IF(Z316="","1",IF(Z316="x","0",VLOOKUP(Z316,'Risico-matrix'!$K$4:$M$107,3,)))</f>
        <v>1</v>
      </c>
      <c r="CW316" s="98" t="str">
        <f>IF(AA316="","1",IF(AA316="x","0",VLOOKUP(AA316,'Risico-matrix'!$K$4:$M$107,3,)))</f>
        <v>1</v>
      </c>
      <c r="CX316" s="98" t="str">
        <f>IF(AB316="","1",IF(AB316="x","0",VLOOKUP(AB316,'Risico-matrix'!$K$4:$M$107,3,)))</f>
        <v>1</v>
      </c>
      <c r="CY316" s="98" t="str">
        <f>IF(AC316="","1",IF(AC316="x","0",VLOOKUP(AC316,'Risico-matrix'!$K$4:$M$107,3,)))</f>
        <v>1</v>
      </c>
      <c r="CZ316" s="98" t="str">
        <f>IF(AD316="","1",IF(AD316="x","0",VLOOKUP(AD316,'Risico-matrix'!$K$4:$M$107,3,)))</f>
        <v>1</v>
      </c>
      <c r="DA316" s="1">
        <f t="shared" si="65"/>
        <v>9</v>
      </c>
    </row>
    <row r="317" spans="1:105" hidden="1" x14ac:dyDescent="0.25">
      <c r="A317" s="46" t="s">
        <v>1256</v>
      </c>
      <c r="B317" s="47"/>
      <c r="C317" s="47">
        <v>41969</v>
      </c>
      <c r="D317" s="3" t="s">
        <v>1254</v>
      </c>
      <c r="E317" s="3"/>
      <c r="F317" s="3"/>
      <c r="G317" s="3" t="s">
        <v>862</v>
      </c>
      <c r="H317" s="3"/>
      <c r="I317" s="3"/>
      <c r="J317" s="3"/>
      <c r="K317" s="3"/>
      <c r="L317" s="3" t="s">
        <v>862</v>
      </c>
      <c r="M317" s="3"/>
      <c r="N317" s="3"/>
      <c r="O317" s="3" t="s">
        <v>88</v>
      </c>
      <c r="P317" s="3" t="s">
        <v>90</v>
      </c>
      <c r="Q317" s="3" t="s">
        <v>1257</v>
      </c>
      <c r="R317" s="3" t="s">
        <v>863</v>
      </c>
      <c r="S317" s="48"/>
      <c r="T317" s="3">
        <v>24</v>
      </c>
      <c r="U317" s="3" t="s">
        <v>134</v>
      </c>
      <c r="V317" s="3" t="s">
        <v>638</v>
      </c>
      <c r="W317" s="3" t="s">
        <v>206</v>
      </c>
      <c r="X317" s="3" t="s">
        <v>265</v>
      </c>
      <c r="Y317" s="3" t="s">
        <v>1449</v>
      </c>
      <c r="Z317" s="3" t="s">
        <v>1449</v>
      </c>
      <c r="AA317" s="3" t="s">
        <v>1449</v>
      </c>
      <c r="AB317" s="3" t="s">
        <v>1449</v>
      </c>
      <c r="AC317" s="3" t="s">
        <v>1449</v>
      </c>
      <c r="AD317" s="3" t="s">
        <v>1449</v>
      </c>
      <c r="AE317" s="3"/>
      <c r="AF317" s="49" t="s">
        <v>1553</v>
      </c>
      <c r="AG317" s="3">
        <f t="shared" si="72"/>
        <v>9</v>
      </c>
      <c r="AH317" s="3"/>
      <c r="AI317" s="3"/>
      <c r="AJ317" s="3">
        <f t="shared" si="66"/>
        <v>0</v>
      </c>
      <c r="AK317" s="136"/>
      <c r="AL317" s="3" t="s">
        <v>95</v>
      </c>
      <c r="AM317" s="59"/>
      <c r="AN317" s="42"/>
      <c r="AO317" s="3" t="s">
        <v>1627</v>
      </c>
      <c r="AP317" s="44"/>
      <c r="AQ317" s="44"/>
      <c r="AR317" s="49"/>
      <c r="AS317" s="3"/>
      <c r="AT317" s="3"/>
      <c r="AU317" s="3"/>
      <c r="AV317" s="3"/>
      <c r="AW317" s="3"/>
      <c r="AX317" s="3" t="str">
        <f>IF(OR(K317="x",J313="x",L317="x",G317="x",H317="x",M317="x",N317="x"),"x","")</f>
        <v>x</v>
      </c>
      <c r="AY317" s="143" t="str">
        <f>IF(OR(K317="x",J313="x",L317="x",G317="x",H317="x",M317="x",N317="x"),"x","")</f>
        <v>x</v>
      </c>
      <c r="AZ317" s="3" t="str">
        <f>IF(OR(K317="x",J313="x",L317="x",G317="x",H317="x",M317="x"),"x","")</f>
        <v>x</v>
      </c>
      <c r="BA317" s="3" t="str">
        <f>IF(OR(K317="x",J313="x",H317="x"),"x","")</f>
        <v/>
      </c>
      <c r="BB317" s="3" t="str">
        <f t="shared" si="67"/>
        <v/>
      </c>
      <c r="BC317" s="3"/>
      <c r="BD317" s="3"/>
      <c r="BE317" s="182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205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50"/>
      <c r="CQ317" s="98">
        <f>IF(U317="","1",IF(U317="x","0",VLOOKUP(U317,'Risico-matrix'!$K$4:$M$107,3,)))</f>
        <v>0</v>
      </c>
      <c r="CR317" s="98">
        <f>IF(V317="","1",IF(V317="x","0",VLOOKUP(V317,'Risico-matrix'!$K$4:$M$107,3,)))</f>
        <v>0</v>
      </c>
      <c r="CS317" s="98">
        <f>IF(W317="","1",IF(W317="x","0",VLOOKUP(W317,'Risico-matrix'!$K$4:$M$107,3,)))</f>
        <v>3</v>
      </c>
      <c r="CT317" s="98">
        <f>IF(X317="","1",IF(X317="x","0",VLOOKUP(X317,'Risico-matrix'!$K$4:$M$107,3,)))</f>
        <v>0</v>
      </c>
      <c r="CU317" s="98" t="str">
        <f>IF(Y317="","1",IF(Y317="x","0",VLOOKUP(Y317,'Risico-matrix'!$K$4:$M$107,3,)))</f>
        <v>1</v>
      </c>
      <c r="CV317" s="98" t="str">
        <f>IF(Z317="","1",IF(Z317="x","0",VLOOKUP(Z317,'Risico-matrix'!$K$4:$M$107,3,)))</f>
        <v>1</v>
      </c>
      <c r="CW317" s="98" t="str">
        <f>IF(AA317="","1",IF(AA317="x","0",VLOOKUP(AA317,'Risico-matrix'!$K$4:$M$107,3,)))</f>
        <v>1</v>
      </c>
      <c r="CX317" s="98" t="str">
        <f>IF(AB317="","1",IF(AB317="x","0",VLOOKUP(AB317,'Risico-matrix'!$K$4:$M$107,3,)))</f>
        <v>1</v>
      </c>
      <c r="CY317" s="98" t="str">
        <f>IF(AC317="","1",IF(AC317="x","0",VLOOKUP(AC317,'Risico-matrix'!$K$4:$M$107,3,)))</f>
        <v>1</v>
      </c>
      <c r="CZ317" s="98" t="str">
        <f>IF(AD317="","1",IF(AD317="x","0",VLOOKUP(AD317,'Risico-matrix'!$K$4:$M$107,3,)))</f>
        <v>1</v>
      </c>
      <c r="DA317" s="1">
        <f t="shared" si="65"/>
        <v>9</v>
      </c>
    </row>
    <row r="318" spans="1:105" hidden="1" x14ac:dyDescent="0.25">
      <c r="A318" s="46" t="s">
        <v>1318</v>
      </c>
      <c r="B318" s="47">
        <v>64533</v>
      </c>
      <c r="C318" s="47">
        <v>42432</v>
      </c>
      <c r="D318" s="3" t="s">
        <v>1316</v>
      </c>
      <c r="E318" s="3"/>
      <c r="F318" s="3"/>
      <c r="G318" s="3"/>
      <c r="H318" s="3"/>
      <c r="I318" s="3"/>
      <c r="J318" s="3" t="s">
        <v>862</v>
      </c>
      <c r="K318" s="3"/>
      <c r="L318" s="3"/>
      <c r="M318" s="3"/>
      <c r="N318" s="3"/>
      <c r="O318" s="3" t="s">
        <v>89</v>
      </c>
      <c r="P318" s="3" t="s">
        <v>93</v>
      </c>
      <c r="Q318" s="3">
        <v>1.0409999999999999</v>
      </c>
      <c r="R318" s="3">
        <v>0.95</v>
      </c>
      <c r="S318" s="48" t="s">
        <v>863</v>
      </c>
      <c r="T318" s="3" t="s">
        <v>876</v>
      </c>
      <c r="U318" s="3" t="s">
        <v>153</v>
      </c>
      <c r="V318" s="3" t="s">
        <v>197</v>
      </c>
      <c r="W318" s="3" t="s">
        <v>200</v>
      </c>
      <c r="X318" s="3" t="s">
        <v>1449</v>
      </c>
      <c r="Y318" s="3" t="s">
        <v>1449</v>
      </c>
      <c r="Z318" s="3" t="s">
        <v>1449</v>
      </c>
      <c r="AA318" s="3" t="s">
        <v>1449</v>
      </c>
      <c r="AB318" s="3" t="s">
        <v>1449</v>
      </c>
      <c r="AC318" s="3" t="s">
        <v>1449</v>
      </c>
      <c r="AD318" s="3" t="s">
        <v>1449</v>
      </c>
      <c r="AE318" s="3"/>
      <c r="AF318" s="49" t="s">
        <v>1571</v>
      </c>
      <c r="AG318" s="3">
        <f t="shared" si="72"/>
        <v>13</v>
      </c>
      <c r="AH318" s="3"/>
      <c r="AI318" s="3"/>
      <c r="AJ318" s="3">
        <f t="shared" si="66"/>
        <v>0</v>
      </c>
      <c r="AK318" s="136"/>
      <c r="AL318" s="3" t="s">
        <v>95</v>
      </c>
      <c r="AM318" s="59"/>
      <c r="AN318" s="42">
        <v>0.32500000000000001</v>
      </c>
      <c r="AO318" s="3" t="s">
        <v>1626</v>
      </c>
      <c r="AP318" s="44"/>
      <c r="AQ318" s="44">
        <v>9.75</v>
      </c>
      <c r="AR318" s="49"/>
      <c r="AS318" s="3"/>
      <c r="AT318" s="3"/>
      <c r="AU318" s="3"/>
      <c r="AV318" s="3"/>
      <c r="AW318" s="3"/>
      <c r="AX318" s="3" t="str">
        <f>IF(OR(K318="x",J316="x",L318="x",G318="x",H318="x",M318="x",N318="x"),"x","")</f>
        <v/>
      </c>
      <c r="AY318" s="143" t="str">
        <f>IF(OR(K318="x",J316="x",L318="x",G318="x",H318="x",M318="x",N318="x"),"x","")</f>
        <v/>
      </c>
      <c r="AZ318" s="3" t="str">
        <f>IF(OR(K318="x",J316="x",L318="x",G318="x",H318="x",M318="x"),"x","")</f>
        <v/>
      </c>
      <c r="BA318" s="3" t="str">
        <f>IF(OR(K318="x",J316="x",H318="x"),"x","")</f>
        <v/>
      </c>
      <c r="BB318" s="3" t="str">
        <f t="shared" si="67"/>
        <v>x</v>
      </c>
      <c r="BC318" s="3"/>
      <c r="BD318" s="3"/>
      <c r="BE318" s="182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205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50"/>
      <c r="CQ318" s="98">
        <f>IF(U318="","1",IF(U318="x","0",VLOOKUP(U318,'Risico-matrix'!$K$4:$M$107,3,)))</f>
        <v>0</v>
      </c>
      <c r="CR318" s="98">
        <f>IF(V318="","1",IF(V318="x","0",VLOOKUP(V318,'Risico-matrix'!$K$4:$M$107,3,)))</f>
        <v>3</v>
      </c>
      <c r="CS318" s="98">
        <f>IF(W318="","1",IF(W318="x","0",VLOOKUP(W318,'Risico-matrix'!$K$4:$M$107,3,)))</f>
        <v>3</v>
      </c>
      <c r="CT318" s="98" t="str">
        <f>IF(X318="","1",IF(X318="x","0",VLOOKUP(X318,'Risico-matrix'!$K$4:$M$107,3,)))</f>
        <v>1</v>
      </c>
      <c r="CU318" s="98" t="str">
        <f>IF(Y318="","1",IF(Y318="x","0",VLOOKUP(Y318,'Risico-matrix'!$K$4:$M$107,3,)))</f>
        <v>1</v>
      </c>
      <c r="CV318" s="98" t="str">
        <f>IF(Z318="","1",IF(Z318="x","0",VLOOKUP(Z318,'Risico-matrix'!$K$4:$M$107,3,)))</f>
        <v>1</v>
      </c>
      <c r="CW318" s="98" t="str">
        <f>IF(AA318="","1",IF(AA318="x","0",VLOOKUP(AA318,'Risico-matrix'!$K$4:$M$107,3,)))</f>
        <v>1</v>
      </c>
      <c r="CX318" s="98" t="str">
        <f>IF(AB318="","1",IF(AB318="x","0",VLOOKUP(AB318,'Risico-matrix'!$K$4:$M$107,3,)))</f>
        <v>1</v>
      </c>
      <c r="CY318" s="98" t="str">
        <f>IF(AC318="","1",IF(AC318="x","0",VLOOKUP(AC318,'Risico-matrix'!$K$4:$M$107,3,)))</f>
        <v>1</v>
      </c>
      <c r="CZ318" s="98" t="str">
        <f>IF(AD318="","1",IF(AD318="x","0",VLOOKUP(AD318,'Risico-matrix'!$K$4:$M$107,3,)))</f>
        <v>1</v>
      </c>
      <c r="DA318" s="1">
        <f t="shared" si="65"/>
        <v>13</v>
      </c>
    </row>
    <row r="319" spans="1:105" hidden="1" x14ac:dyDescent="0.25">
      <c r="A319" s="46" t="s">
        <v>1319</v>
      </c>
      <c r="B319" s="47">
        <v>61586</v>
      </c>
      <c r="C319" s="47">
        <v>43031</v>
      </c>
      <c r="D319" s="3" t="s">
        <v>1316</v>
      </c>
      <c r="E319" s="3"/>
      <c r="F319" s="3"/>
      <c r="G319" s="3"/>
      <c r="H319" s="3"/>
      <c r="I319" s="3"/>
      <c r="J319" s="3" t="s">
        <v>862</v>
      </c>
      <c r="K319" s="3"/>
      <c r="L319" s="3"/>
      <c r="M319" s="3"/>
      <c r="N319" s="3"/>
      <c r="O319" s="3" t="s">
        <v>88</v>
      </c>
      <c r="P319" s="3" t="s">
        <v>93</v>
      </c>
      <c r="Q319" s="3">
        <v>1.1160000000000001</v>
      </c>
      <c r="R319" s="3" t="s">
        <v>1320</v>
      </c>
      <c r="S319" s="48" t="s">
        <v>863</v>
      </c>
      <c r="T319" s="3" t="s">
        <v>876</v>
      </c>
      <c r="U319" s="3" t="s">
        <v>153</v>
      </c>
      <c r="V319" s="3" t="s">
        <v>196</v>
      </c>
      <c r="W319" s="3" t="s">
        <v>1449</v>
      </c>
      <c r="X319" s="3" t="s">
        <v>1449</v>
      </c>
      <c r="Y319" s="3" t="s">
        <v>1449</v>
      </c>
      <c r="Z319" s="3" t="s">
        <v>1449</v>
      </c>
      <c r="AA319" s="3" t="s">
        <v>1449</v>
      </c>
      <c r="AB319" s="3" t="s">
        <v>1449</v>
      </c>
      <c r="AC319" s="3" t="s">
        <v>1449</v>
      </c>
      <c r="AD319" s="3" t="s">
        <v>1449</v>
      </c>
      <c r="AE319" s="3"/>
      <c r="AF319" s="49" t="s">
        <v>1572</v>
      </c>
      <c r="AG319" s="3">
        <f t="shared" si="72"/>
        <v>23</v>
      </c>
      <c r="AH319" s="3"/>
      <c r="AI319" s="3"/>
      <c r="AJ319" s="3">
        <f t="shared" si="66"/>
        <v>0</v>
      </c>
      <c r="AK319" s="136"/>
      <c r="AL319" s="3" t="s">
        <v>95</v>
      </c>
      <c r="AM319" s="59"/>
      <c r="AN319" s="42">
        <v>1</v>
      </c>
      <c r="AO319" s="3" t="s">
        <v>1626</v>
      </c>
      <c r="AP319" s="44"/>
      <c r="AQ319" s="44">
        <v>50</v>
      </c>
      <c r="AR319" s="49"/>
      <c r="AS319" s="3"/>
      <c r="AT319" s="3"/>
      <c r="AU319" s="3"/>
      <c r="AV319" s="3"/>
      <c r="AW319" s="3"/>
      <c r="AX319" s="3" t="str">
        <f>IF(OR(K319="x",J317="x",L319="x",G319="x",H319="x",M319="x",N319="x"),"x","")</f>
        <v/>
      </c>
      <c r="AY319" s="143" t="str">
        <f>IF(OR(K319="x",J317="x",L319="x",G319="x",H319="x",M319="x",N319="x"),"x","")</f>
        <v/>
      </c>
      <c r="AZ319" s="3" t="str">
        <f>IF(OR(K319="x",J317="x",L319="x",G319="x",H319="x",M319="x"),"x","")</f>
        <v/>
      </c>
      <c r="BA319" s="3" t="str">
        <f>IF(OR(K319="x",J317="x",H319="x"),"x","")</f>
        <v/>
      </c>
      <c r="BB319" s="3" t="str">
        <f t="shared" si="67"/>
        <v>x</v>
      </c>
      <c r="BC319" s="3"/>
      <c r="BD319" s="3"/>
      <c r="BE319" s="182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205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50"/>
      <c r="CQ319" s="98">
        <f>IF(U319="","1",IF(U319="x","0",VLOOKUP(U319,'Risico-matrix'!$K$4:$M$107,3,)))</f>
        <v>0</v>
      </c>
      <c r="CR319" s="98">
        <f>IF(V319="","1",IF(V319="x","0",VLOOKUP(V319,'Risico-matrix'!$K$4:$M$107,3,)))</f>
        <v>15</v>
      </c>
      <c r="CS319" s="98" t="str">
        <f>IF(W319="","1",IF(W319="x","0",VLOOKUP(W319,'Risico-matrix'!$K$4:$M$107,3,)))</f>
        <v>1</v>
      </c>
      <c r="CT319" s="98" t="str">
        <f>IF(X319="","1",IF(X319="x","0",VLOOKUP(X319,'Risico-matrix'!$K$4:$M$107,3,)))</f>
        <v>1</v>
      </c>
      <c r="CU319" s="98" t="str">
        <f>IF(Y319="","1",IF(Y319="x","0",VLOOKUP(Y319,'Risico-matrix'!$K$4:$M$107,3,)))</f>
        <v>1</v>
      </c>
      <c r="CV319" s="98" t="str">
        <f>IF(Z319="","1",IF(Z319="x","0",VLOOKUP(Z319,'Risico-matrix'!$K$4:$M$107,3,)))</f>
        <v>1</v>
      </c>
      <c r="CW319" s="98" t="str">
        <f>IF(AA319="","1",IF(AA319="x","0",VLOOKUP(AA319,'Risico-matrix'!$K$4:$M$107,3,)))</f>
        <v>1</v>
      </c>
      <c r="CX319" s="98" t="str">
        <f>IF(AB319="","1",IF(AB319="x","0",VLOOKUP(AB319,'Risico-matrix'!$K$4:$M$107,3,)))</f>
        <v>1</v>
      </c>
      <c r="CY319" s="98" t="str">
        <f>IF(AC319="","1",IF(AC319="x","0",VLOOKUP(AC319,'Risico-matrix'!$K$4:$M$107,3,)))</f>
        <v>1</v>
      </c>
      <c r="CZ319" s="98" t="str">
        <f>IF(AD319="","1",IF(AD319="x","0",VLOOKUP(AD319,'Risico-matrix'!$K$4:$M$107,3,)))</f>
        <v>1</v>
      </c>
      <c r="DA319" s="1">
        <f t="shared" si="65"/>
        <v>23</v>
      </c>
    </row>
    <row r="320" spans="1:105" hidden="1" x14ac:dyDescent="0.25">
      <c r="A320" s="46" t="s">
        <v>1102</v>
      </c>
      <c r="B320" s="47">
        <v>109033</v>
      </c>
      <c r="C320" s="47">
        <v>40935</v>
      </c>
      <c r="D320" s="3" t="s">
        <v>900</v>
      </c>
      <c r="E320" s="3" t="s">
        <v>862</v>
      </c>
      <c r="F320" s="3"/>
      <c r="G320" s="3"/>
      <c r="H320" s="3"/>
      <c r="I320" s="3"/>
      <c r="J320" s="3"/>
      <c r="K320" s="3"/>
      <c r="L320" s="3"/>
      <c r="M320" s="3"/>
      <c r="N320" s="3"/>
      <c r="O320" s="3" t="s">
        <v>875</v>
      </c>
      <c r="P320" s="3" t="s">
        <v>93</v>
      </c>
      <c r="Q320" s="3">
        <v>1.01</v>
      </c>
      <c r="R320" s="3" t="s">
        <v>1103</v>
      </c>
      <c r="S320" s="48" t="s">
        <v>1035</v>
      </c>
      <c r="T320" s="3" t="s">
        <v>1035</v>
      </c>
      <c r="U320" s="3" t="s">
        <v>1449</v>
      </c>
      <c r="V320" s="3" t="s">
        <v>1449</v>
      </c>
      <c r="W320" s="3" t="s">
        <v>1449</v>
      </c>
      <c r="X320" s="3" t="s">
        <v>1449</v>
      </c>
      <c r="Y320" s="3" t="s">
        <v>1449</v>
      </c>
      <c r="Z320" s="3" t="s">
        <v>1449</v>
      </c>
      <c r="AA320" s="3" t="s">
        <v>1449</v>
      </c>
      <c r="AB320" s="3" t="s">
        <v>1449</v>
      </c>
      <c r="AC320" s="3" t="s">
        <v>1449</v>
      </c>
      <c r="AD320" s="3" t="s">
        <v>1449</v>
      </c>
      <c r="AE320" s="3"/>
      <c r="AF320" s="49"/>
      <c r="AG320" s="3">
        <f t="shared" ref="AG320:AG350" si="73">DA320</f>
        <v>10</v>
      </c>
      <c r="AH320" s="3"/>
      <c r="AI320" s="3"/>
      <c r="AJ320" s="3">
        <f t="shared" si="66"/>
        <v>0</v>
      </c>
      <c r="AK320" s="136"/>
      <c r="AL320" s="3" t="s">
        <v>95</v>
      </c>
      <c r="AM320" s="59"/>
      <c r="AN320" s="42">
        <v>0.5</v>
      </c>
      <c r="AO320" s="3" t="s">
        <v>1621</v>
      </c>
      <c r="AP320" s="44"/>
      <c r="AQ320" s="44"/>
      <c r="AR320" s="49" t="s">
        <v>1621</v>
      </c>
      <c r="AS320" s="3"/>
      <c r="AT320" s="3"/>
      <c r="AU320" s="3"/>
      <c r="AV320" s="3"/>
      <c r="AW320" s="3"/>
      <c r="AX320" s="3" t="e">
        <f>IF(OR(K320="x",#REF!="x",L320="x",G320="x",H320="x",M320="x",N320="x"),"x","")</f>
        <v>#REF!</v>
      </c>
      <c r="AY320" s="143" t="e">
        <f>IF(OR(K320="x",#REF!="x",L320="x",G320="x",H320="x",M320="x",N320="x"),"x","")</f>
        <v>#REF!</v>
      </c>
      <c r="AZ320" s="3" t="e">
        <f>IF(OR(K320="x",#REF!="x",L320="x",G320="x",H320="x",M320="x"),"x","")</f>
        <v>#REF!</v>
      </c>
      <c r="BA320" s="3" t="e">
        <f>IF(OR(K320="x",#REF!="x",H320="x"),"x","")</f>
        <v>#REF!</v>
      </c>
      <c r="BB320" s="3" t="str">
        <f t="shared" si="67"/>
        <v/>
      </c>
      <c r="BC320" s="3"/>
      <c r="BD320" s="3"/>
      <c r="BE320" s="182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205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50"/>
      <c r="CQ320" s="98" t="str">
        <f>IF(U320="","1",IF(U320="x","0",VLOOKUP(U320,'Risico-matrix'!$K$4:$M$107,3,)))</f>
        <v>1</v>
      </c>
      <c r="CR320" s="98" t="str">
        <f>IF(V320="","1",IF(V320="x","0",VLOOKUP(V320,'Risico-matrix'!$K$4:$M$107,3,)))</f>
        <v>1</v>
      </c>
      <c r="CS320" s="98" t="str">
        <f>IF(W320="","1",IF(W320="x","0",VLOOKUP(W320,'Risico-matrix'!$K$4:$M$107,3,)))</f>
        <v>1</v>
      </c>
      <c r="CT320" s="98" t="str">
        <f>IF(X320="","1",IF(X320="x","0",VLOOKUP(X320,'Risico-matrix'!$K$4:$M$107,3,)))</f>
        <v>1</v>
      </c>
      <c r="CU320" s="98" t="str">
        <f>IF(Y320="","1",IF(Y320="x","0",VLOOKUP(Y320,'Risico-matrix'!$K$4:$M$107,3,)))</f>
        <v>1</v>
      </c>
      <c r="CV320" s="98" t="str">
        <f>IF(Z320="","1",IF(Z320="x","0",VLOOKUP(Z320,'Risico-matrix'!$K$4:$M$107,3,)))</f>
        <v>1</v>
      </c>
      <c r="CW320" s="98" t="str">
        <f>IF(AA320="","1",IF(AA320="x","0",VLOOKUP(AA320,'Risico-matrix'!$K$4:$M$107,3,)))</f>
        <v>1</v>
      </c>
      <c r="CX320" s="98" t="str">
        <f>IF(AB320="","1",IF(AB320="x","0",VLOOKUP(AB320,'Risico-matrix'!$K$4:$M$107,3,)))</f>
        <v>1</v>
      </c>
      <c r="CY320" s="98" t="str">
        <f>IF(AC320="","1",IF(AC320="x","0",VLOOKUP(AC320,'Risico-matrix'!$K$4:$M$107,3,)))</f>
        <v>1</v>
      </c>
      <c r="CZ320" s="98" t="str">
        <f>IF(AD320="","1",IF(AD320="x","0",VLOOKUP(AD320,'Risico-matrix'!$K$4:$M$107,3,)))</f>
        <v>1</v>
      </c>
      <c r="DA320" s="1">
        <f t="shared" si="65"/>
        <v>10</v>
      </c>
    </row>
    <row r="321" spans="1:105" hidden="1" x14ac:dyDescent="0.25">
      <c r="A321" s="46" t="s">
        <v>1290</v>
      </c>
      <c r="B321" s="47" t="s">
        <v>1291</v>
      </c>
      <c r="C321" s="47">
        <v>41891</v>
      </c>
      <c r="D321" s="3" t="s">
        <v>890</v>
      </c>
      <c r="E321" s="3"/>
      <c r="F321" s="3"/>
      <c r="G321" s="3"/>
      <c r="H321" s="3"/>
      <c r="I321" s="3"/>
      <c r="J321" s="3" t="s">
        <v>862</v>
      </c>
      <c r="K321" s="3"/>
      <c r="L321" s="3"/>
      <c r="M321" s="3"/>
      <c r="N321" s="3"/>
      <c r="O321" s="3" t="s">
        <v>88</v>
      </c>
      <c r="P321" s="3" t="s">
        <v>92</v>
      </c>
      <c r="Q321" s="3">
        <v>0.9</v>
      </c>
      <c r="R321" s="3">
        <v>8</v>
      </c>
      <c r="S321" s="48"/>
      <c r="T321" s="3" t="s">
        <v>876</v>
      </c>
      <c r="U321" s="3" t="s">
        <v>199</v>
      </c>
      <c r="V321" s="3" t="s">
        <v>1449</v>
      </c>
      <c r="W321" s="3" t="s">
        <v>1449</v>
      </c>
      <c r="X321" s="3" t="s">
        <v>1449</v>
      </c>
      <c r="Y321" s="3" t="s">
        <v>1449</v>
      </c>
      <c r="Z321" s="3" t="s">
        <v>1449</v>
      </c>
      <c r="AA321" s="3" t="s">
        <v>1449</v>
      </c>
      <c r="AB321" s="3" t="s">
        <v>1449</v>
      </c>
      <c r="AC321" s="3" t="s">
        <v>1449</v>
      </c>
      <c r="AD321" s="3" t="s">
        <v>1449</v>
      </c>
      <c r="AE321" s="3"/>
      <c r="AF321" s="49" t="s">
        <v>1475</v>
      </c>
      <c r="AG321" s="3">
        <f t="shared" si="73"/>
        <v>16</v>
      </c>
      <c r="AH321" s="3"/>
      <c r="AI321" s="3"/>
      <c r="AJ321" s="3">
        <f t="shared" si="66"/>
        <v>0</v>
      </c>
      <c r="AK321" s="136"/>
      <c r="AL321" s="3" t="s">
        <v>95</v>
      </c>
      <c r="AM321" s="59"/>
      <c r="AN321" s="42"/>
      <c r="AO321" s="3" t="s">
        <v>1625</v>
      </c>
      <c r="AP321" s="44"/>
      <c r="AQ321" s="44"/>
      <c r="AR321" s="49" t="s">
        <v>1625</v>
      </c>
      <c r="AS321" s="3"/>
      <c r="AT321" s="3"/>
      <c r="AU321" s="3"/>
      <c r="AV321" s="3"/>
      <c r="AW321" s="3"/>
      <c r="AX321" s="3" t="e">
        <f>IF(OR(K321="x",#REF!="x",L321="x",G321="x",H321="x",M321="x",N321="x"),"x","")</f>
        <v>#REF!</v>
      </c>
      <c r="AY321" s="143" t="e">
        <f>IF(OR(K321="x",#REF!="x",L321="x",G321="x",H321="x",M321="x",N321="x"),"x","")</f>
        <v>#REF!</v>
      </c>
      <c r="AZ321" s="3" t="e">
        <f>IF(OR(K321="x",#REF!="x",L321="x",G321="x",H321="x",M321="x"),"x","")</f>
        <v>#REF!</v>
      </c>
      <c r="BA321" s="3" t="e">
        <f>IF(OR(K321="x",#REF!="x",H321="x"),"x","")</f>
        <v>#REF!</v>
      </c>
      <c r="BB321" s="3" t="str">
        <f t="shared" si="67"/>
        <v>x</v>
      </c>
      <c r="BC321" s="3"/>
      <c r="BD321" s="3"/>
      <c r="BE321" s="182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205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50"/>
      <c r="CQ321" s="98">
        <f>IF(U321="","1",IF(U321="x","0",VLOOKUP(U321,'Risico-matrix'!$K$4:$M$107,3,)))</f>
        <v>7</v>
      </c>
      <c r="CR321" s="98" t="str">
        <f>IF(V321="","1",IF(V321="x","0",VLOOKUP(V321,'Risico-matrix'!$K$4:$M$107,3,)))</f>
        <v>1</v>
      </c>
      <c r="CS321" s="98" t="str">
        <f>IF(W321="","1",IF(W321="x","0",VLOOKUP(W321,'Risico-matrix'!$K$4:$M$107,3,)))</f>
        <v>1</v>
      </c>
      <c r="CT321" s="98" t="str">
        <f>IF(X321="","1",IF(X321="x","0",VLOOKUP(X321,'Risico-matrix'!$K$4:$M$107,3,)))</f>
        <v>1</v>
      </c>
      <c r="CU321" s="98" t="str">
        <f>IF(Y321="","1",IF(Y321="x","0",VLOOKUP(Y321,'Risico-matrix'!$K$4:$M$107,3,)))</f>
        <v>1</v>
      </c>
      <c r="CV321" s="98" t="str">
        <f>IF(Z321="","1",IF(Z321="x","0",VLOOKUP(Z321,'Risico-matrix'!$K$4:$M$107,3,)))</f>
        <v>1</v>
      </c>
      <c r="CW321" s="98" t="str">
        <f>IF(AA321="","1",IF(AA321="x","0",VLOOKUP(AA321,'Risico-matrix'!$K$4:$M$107,3,)))</f>
        <v>1</v>
      </c>
      <c r="CX321" s="98" t="str">
        <f>IF(AB321="","1",IF(AB321="x","0",VLOOKUP(AB321,'Risico-matrix'!$K$4:$M$107,3,)))</f>
        <v>1</v>
      </c>
      <c r="CY321" s="98" t="str">
        <f>IF(AC321="","1",IF(AC321="x","0",VLOOKUP(AC321,'Risico-matrix'!$K$4:$M$107,3,)))</f>
        <v>1</v>
      </c>
      <c r="CZ321" s="98" t="str">
        <f>IF(AD321="","1",IF(AD321="x","0",VLOOKUP(AD321,'Risico-matrix'!$K$4:$M$107,3,)))</f>
        <v>1</v>
      </c>
      <c r="DA321" s="1">
        <f t="shared" si="65"/>
        <v>16</v>
      </c>
    </row>
    <row r="322" spans="1:105" hidden="1" x14ac:dyDescent="0.25">
      <c r="A322" s="46" t="s">
        <v>894</v>
      </c>
      <c r="B322" s="47" t="s">
        <v>895</v>
      </c>
      <c r="C322" s="47">
        <v>41857</v>
      </c>
      <c r="D322" s="3" t="s">
        <v>890</v>
      </c>
      <c r="E322" s="3"/>
      <c r="F322" s="3"/>
      <c r="G322" s="3"/>
      <c r="H322" s="3"/>
      <c r="I322" s="3"/>
      <c r="J322" s="3"/>
      <c r="K322" s="3"/>
      <c r="L322" s="3" t="s">
        <v>862</v>
      </c>
      <c r="M322" s="3"/>
      <c r="N322" s="3"/>
      <c r="O322" s="3" t="s">
        <v>89</v>
      </c>
      <c r="P322" s="3" t="s">
        <v>92</v>
      </c>
      <c r="Q322" s="3">
        <v>1</v>
      </c>
      <c r="R322" s="3">
        <v>10</v>
      </c>
      <c r="S322" s="3"/>
      <c r="T322" s="48" t="s">
        <v>876</v>
      </c>
      <c r="U322" s="3" t="s">
        <v>200</v>
      </c>
      <c r="V322" s="3" t="s">
        <v>1449</v>
      </c>
      <c r="W322" s="3" t="s">
        <v>1449</v>
      </c>
      <c r="X322" s="3" t="s">
        <v>1449</v>
      </c>
      <c r="Y322" s="3" t="s">
        <v>1449</v>
      </c>
      <c r="Z322" s="3" t="s">
        <v>1449</v>
      </c>
      <c r="AA322" s="3" t="s">
        <v>1449</v>
      </c>
      <c r="AB322" s="3" t="s">
        <v>1449</v>
      </c>
      <c r="AC322" s="3" t="s">
        <v>1449</v>
      </c>
      <c r="AD322" s="3" t="s">
        <v>1449</v>
      </c>
      <c r="AE322" s="3"/>
      <c r="AF322" s="51" t="s">
        <v>313</v>
      </c>
      <c r="AG322" s="3">
        <f t="shared" si="73"/>
        <v>12</v>
      </c>
      <c r="AH322" s="3"/>
      <c r="AI322" s="3"/>
      <c r="AJ322" s="3">
        <f t="shared" si="66"/>
        <v>0</v>
      </c>
      <c r="AK322" s="136"/>
      <c r="AL322" s="3" t="s">
        <v>95</v>
      </c>
      <c r="AM322" s="59">
        <f>Q322*AN322</f>
        <v>0</v>
      </c>
      <c r="AN322" s="42"/>
      <c r="AO322" s="3" t="s">
        <v>1614</v>
      </c>
      <c r="AP322" s="44"/>
      <c r="AQ322" s="44"/>
      <c r="AR322" s="49" t="s">
        <v>1629</v>
      </c>
      <c r="AS322" s="3"/>
      <c r="AT322" s="3"/>
      <c r="AU322" s="3"/>
      <c r="AV322" s="3"/>
      <c r="AW322" s="3"/>
      <c r="AX322" s="3" t="e">
        <f>IF(OR(K322="x",#REF!="x",L322="x",G322="x",H322="x",M322="x",N322="x"),"x","")</f>
        <v>#REF!</v>
      </c>
      <c r="AY322" s="143" t="e">
        <f>IF(OR(K322="x",#REF!="x",L322="x",G322="x",H322="x",M322="x",N322="x"),"x","")</f>
        <v>#REF!</v>
      </c>
      <c r="AZ322" s="3" t="e">
        <f>IF(OR(K322="x",#REF!="x",L322="x",G322="x",H322="x",M322="x"),"x","")</f>
        <v>#REF!</v>
      </c>
      <c r="BA322" s="3" t="e">
        <f>IF(OR(K322="x",#REF!="x",H322="x"),"x","")</f>
        <v>#REF!</v>
      </c>
      <c r="BB322" s="3" t="str">
        <f t="shared" si="67"/>
        <v/>
      </c>
      <c r="BC322" s="3"/>
      <c r="BD322" s="3"/>
      <c r="BE322" s="182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205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50"/>
      <c r="CQ322" s="98">
        <f>IF(U322="","1",IF(U322="x","0",VLOOKUP(U322,'Risico-matrix'!$K$4:$M$107,3,)))</f>
        <v>3</v>
      </c>
      <c r="CR322" s="98" t="str">
        <f>IF(V322="","1",IF(V322="x","0",VLOOKUP(V322,'Risico-matrix'!$K$4:$M$107,3,)))</f>
        <v>1</v>
      </c>
      <c r="CS322" s="98" t="str">
        <f>IF(W322="","1",IF(W322="x","0",VLOOKUP(W322,'Risico-matrix'!$K$4:$M$107,3,)))</f>
        <v>1</v>
      </c>
      <c r="CT322" s="98" t="str">
        <f>IF(X322="","1",IF(X322="x","0",VLOOKUP(X322,'Risico-matrix'!$K$4:$M$107,3,)))</f>
        <v>1</v>
      </c>
      <c r="CU322" s="98" t="str">
        <f>IF(Y322="","1",IF(Y322="x","0",VLOOKUP(Y322,'Risico-matrix'!$K$4:$M$107,3,)))</f>
        <v>1</v>
      </c>
      <c r="CV322" s="98" t="str">
        <f>IF(Z322="","1",IF(Z322="x","0",VLOOKUP(Z322,'Risico-matrix'!$K$4:$M$107,3,)))</f>
        <v>1</v>
      </c>
      <c r="CW322" s="98" t="str">
        <f>IF(AA322="","1",IF(AA322="x","0",VLOOKUP(AA322,'Risico-matrix'!$K$4:$M$107,3,)))</f>
        <v>1</v>
      </c>
      <c r="CX322" s="98" t="str">
        <f>IF(AB322="","1",IF(AB322="x","0",VLOOKUP(AB322,'Risico-matrix'!$K$4:$M$107,3,)))</f>
        <v>1</v>
      </c>
      <c r="CY322" s="98" t="str">
        <f>IF(AC322="","1",IF(AC322="x","0",VLOOKUP(AC322,'Risico-matrix'!$K$4:$M$107,3,)))</f>
        <v>1</v>
      </c>
      <c r="CZ322" s="98" t="str">
        <f>IF(AD322="","1",IF(AD322="x","0",VLOOKUP(AD322,'Risico-matrix'!$K$4:$M$107,3,)))</f>
        <v>1</v>
      </c>
      <c r="DA322" s="1">
        <f t="shared" si="65"/>
        <v>12</v>
      </c>
    </row>
    <row r="323" spans="1:105" hidden="1" x14ac:dyDescent="0.25">
      <c r="A323" s="46" t="s">
        <v>1407</v>
      </c>
      <c r="B323" s="47">
        <v>32260</v>
      </c>
      <c r="C323" s="47">
        <v>42198</v>
      </c>
      <c r="D323" s="3" t="s">
        <v>1254</v>
      </c>
      <c r="E323" s="3"/>
      <c r="F323" s="3"/>
      <c r="G323" s="3" t="s">
        <v>862</v>
      </c>
      <c r="H323" s="3"/>
      <c r="I323" s="3"/>
      <c r="J323" s="3"/>
      <c r="K323" s="3"/>
      <c r="L323" s="3" t="s">
        <v>862</v>
      </c>
      <c r="M323" s="3"/>
      <c r="N323" s="3"/>
      <c r="O323" s="3" t="s">
        <v>88</v>
      </c>
      <c r="P323" s="3" t="s">
        <v>90</v>
      </c>
      <c r="Q323" s="3" t="s">
        <v>863</v>
      </c>
      <c r="R323" s="3" t="s">
        <v>863</v>
      </c>
      <c r="S323" s="48"/>
      <c r="T323" s="3" t="s">
        <v>863</v>
      </c>
      <c r="U323" s="3" t="s">
        <v>134</v>
      </c>
      <c r="V323" s="3" t="s">
        <v>638</v>
      </c>
      <c r="W323" s="3" t="s">
        <v>200</v>
      </c>
      <c r="X323" s="3" t="s">
        <v>206</v>
      </c>
      <c r="Y323" s="3" t="s">
        <v>1449</v>
      </c>
      <c r="Z323" s="3" t="s">
        <v>1449</v>
      </c>
      <c r="AA323" s="3" t="s">
        <v>1449</v>
      </c>
      <c r="AB323" s="3" t="s">
        <v>1449</v>
      </c>
      <c r="AC323" s="3" t="s">
        <v>1449</v>
      </c>
      <c r="AD323" s="3" t="s">
        <v>1449</v>
      </c>
      <c r="AE323" s="3"/>
      <c r="AF323" s="49" t="s">
        <v>1551</v>
      </c>
      <c r="AG323" s="3">
        <f t="shared" si="73"/>
        <v>12</v>
      </c>
      <c r="AH323" s="3"/>
      <c r="AI323" s="3"/>
      <c r="AJ323" s="3">
        <f t="shared" si="66"/>
        <v>0</v>
      </c>
      <c r="AK323" s="136"/>
      <c r="AL323" s="3" t="s">
        <v>95</v>
      </c>
      <c r="AM323" s="59"/>
      <c r="AN323" s="42">
        <v>0.4</v>
      </c>
      <c r="AO323" s="3" t="s">
        <v>1627</v>
      </c>
      <c r="AP323" s="44"/>
      <c r="AQ323" s="44"/>
      <c r="AR323" s="49"/>
      <c r="AS323" s="3"/>
      <c r="AT323" s="3"/>
      <c r="AU323" s="3"/>
      <c r="AV323" s="3"/>
      <c r="AW323" s="3"/>
      <c r="AX323" s="3" t="str">
        <f t="shared" si="68"/>
        <v>x</v>
      </c>
      <c r="AY323" s="143" t="str">
        <f t="shared" si="69"/>
        <v>x</v>
      </c>
      <c r="AZ323" s="3" t="str">
        <f t="shared" si="70"/>
        <v>x</v>
      </c>
      <c r="BA323" s="3" t="str">
        <f t="shared" si="71"/>
        <v>x</v>
      </c>
      <c r="BB323" s="3" t="str">
        <f t="shared" si="67"/>
        <v/>
      </c>
      <c r="BC323" s="3"/>
      <c r="BD323" s="3"/>
      <c r="BE323" s="182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205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50"/>
      <c r="CQ323" s="98">
        <f>IF(U323="","1",IF(U323="x","0",VLOOKUP(U323,'Risico-matrix'!$K$4:$M$107,3,)))</f>
        <v>0</v>
      </c>
      <c r="CR323" s="98">
        <f>IF(V323="","1",IF(V323="x","0",VLOOKUP(V323,'Risico-matrix'!$K$4:$M$107,3,)))</f>
        <v>0</v>
      </c>
      <c r="CS323" s="98">
        <f>IF(W323="","1",IF(W323="x","0",VLOOKUP(W323,'Risico-matrix'!$K$4:$M$107,3,)))</f>
        <v>3</v>
      </c>
      <c r="CT323" s="98">
        <f>IF(X323="","1",IF(X323="x","0",VLOOKUP(X323,'Risico-matrix'!$K$4:$M$107,3,)))</f>
        <v>3</v>
      </c>
      <c r="CU323" s="98" t="str">
        <f>IF(Y323="","1",IF(Y323="x","0",VLOOKUP(Y323,'Risico-matrix'!$K$4:$M$107,3,)))</f>
        <v>1</v>
      </c>
      <c r="CV323" s="98" t="str">
        <f>IF(Z323="","1",IF(Z323="x","0",VLOOKUP(Z323,'Risico-matrix'!$K$4:$M$107,3,)))</f>
        <v>1</v>
      </c>
      <c r="CW323" s="98" t="str">
        <f>IF(AA323="","1",IF(AA323="x","0",VLOOKUP(AA323,'Risico-matrix'!$K$4:$M$107,3,)))</f>
        <v>1</v>
      </c>
      <c r="CX323" s="98" t="str">
        <f>IF(AB323="","1",IF(AB323="x","0",VLOOKUP(AB323,'Risico-matrix'!$K$4:$M$107,3,)))</f>
        <v>1</v>
      </c>
      <c r="CY323" s="98" t="str">
        <f>IF(AC323="","1",IF(AC323="x","0",VLOOKUP(AC323,'Risico-matrix'!$K$4:$M$107,3,)))</f>
        <v>1</v>
      </c>
      <c r="CZ323" s="98" t="str">
        <f>IF(AD323="","1",IF(AD323="x","0",VLOOKUP(AD323,'Risico-matrix'!$K$4:$M$107,3,)))</f>
        <v>1</v>
      </c>
      <c r="DA323" s="1">
        <f t="shared" si="65"/>
        <v>12</v>
      </c>
    </row>
    <row r="324" spans="1:105" hidden="1" x14ac:dyDescent="0.25">
      <c r="A324" s="46" t="s">
        <v>1408</v>
      </c>
      <c r="B324" s="47"/>
      <c r="C324" s="47"/>
      <c r="D324" s="3" t="s">
        <v>1254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8"/>
      <c r="T324" s="3"/>
      <c r="U324" s="3" t="s">
        <v>1449</v>
      </c>
      <c r="V324" s="3" t="s">
        <v>1449</v>
      </c>
      <c r="W324" s="3" t="s">
        <v>1449</v>
      </c>
      <c r="X324" s="3" t="s">
        <v>1449</v>
      </c>
      <c r="Y324" s="3" t="s">
        <v>1449</v>
      </c>
      <c r="Z324" s="3" t="s">
        <v>1449</v>
      </c>
      <c r="AA324" s="3" t="s">
        <v>1449</v>
      </c>
      <c r="AB324" s="3" t="s">
        <v>1449</v>
      </c>
      <c r="AC324" s="3" t="s">
        <v>1449</v>
      </c>
      <c r="AD324" s="3" t="s">
        <v>1449</v>
      </c>
      <c r="AE324" s="3"/>
      <c r="AF324" s="49"/>
      <c r="AG324" s="3">
        <f t="shared" si="73"/>
        <v>10</v>
      </c>
      <c r="AH324" s="3"/>
      <c r="AI324" s="3"/>
      <c r="AJ324" s="3">
        <f t="shared" si="66"/>
        <v>0</v>
      </c>
      <c r="AK324" s="136"/>
      <c r="AL324" s="3" t="s">
        <v>95</v>
      </c>
      <c r="AM324" s="59"/>
      <c r="AN324" s="42">
        <v>0.215</v>
      </c>
      <c r="AO324" s="3" t="s">
        <v>1627</v>
      </c>
      <c r="AP324" s="44"/>
      <c r="AQ324" s="44"/>
      <c r="AR324" s="49"/>
      <c r="AS324" s="3"/>
      <c r="AT324" s="3"/>
      <c r="AU324" s="3"/>
      <c r="AV324" s="3"/>
      <c r="AW324" s="3"/>
      <c r="AX324" s="3" t="str">
        <f t="shared" si="68"/>
        <v>x</v>
      </c>
      <c r="AY324" s="143" t="str">
        <f t="shared" si="69"/>
        <v>x</v>
      </c>
      <c r="AZ324" s="3" t="str">
        <f t="shared" si="70"/>
        <v>x</v>
      </c>
      <c r="BA324" s="3" t="str">
        <f t="shared" si="71"/>
        <v>x</v>
      </c>
      <c r="BB324" s="3" t="str">
        <f t="shared" si="67"/>
        <v/>
      </c>
      <c r="BC324" s="3"/>
      <c r="BD324" s="3"/>
      <c r="BE324" s="182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205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50"/>
      <c r="CQ324" s="98" t="str">
        <f>IF(U324="","1",IF(U324="x","0",VLOOKUP(U324,'Risico-matrix'!$K$4:$M$107,3,)))</f>
        <v>1</v>
      </c>
      <c r="CR324" s="98" t="str">
        <f>IF(V324="","1",IF(V324="x","0",VLOOKUP(V324,'Risico-matrix'!$K$4:$M$107,3,)))</f>
        <v>1</v>
      </c>
      <c r="CS324" s="98" t="str">
        <f>IF(W324="","1",IF(W324="x","0",VLOOKUP(W324,'Risico-matrix'!$K$4:$M$107,3,)))</f>
        <v>1</v>
      </c>
      <c r="CT324" s="98" t="str">
        <f>IF(X324="","1",IF(X324="x","0",VLOOKUP(X324,'Risico-matrix'!$K$4:$M$107,3,)))</f>
        <v>1</v>
      </c>
      <c r="CU324" s="98" t="str">
        <f>IF(Y324="","1",IF(Y324="x","0",VLOOKUP(Y324,'Risico-matrix'!$K$4:$M$107,3,)))</f>
        <v>1</v>
      </c>
      <c r="CV324" s="98" t="str">
        <f>IF(Z324="","1",IF(Z324="x","0",VLOOKUP(Z324,'Risico-matrix'!$K$4:$M$107,3,)))</f>
        <v>1</v>
      </c>
      <c r="CW324" s="98" t="str">
        <f>IF(AA324="","1",IF(AA324="x","0",VLOOKUP(AA324,'Risico-matrix'!$K$4:$M$107,3,)))</f>
        <v>1</v>
      </c>
      <c r="CX324" s="98" t="str">
        <f>IF(AB324="","1",IF(AB324="x","0",VLOOKUP(AB324,'Risico-matrix'!$K$4:$M$107,3,)))</f>
        <v>1</v>
      </c>
      <c r="CY324" s="98" t="str">
        <f>IF(AC324="","1",IF(AC324="x","0",VLOOKUP(AC324,'Risico-matrix'!$K$4:$M$107,3,)))</f>
        <v>1</v>
      </c>
      <c r="CZ324" s="98" t="str">
        <f>IF(AD324="","1",IF(AD324="x","0",VLOOKUP(AD324,'Risico-matrix'!$K$4:$M$107,3,)))</f>
        <v>1</v>
      </c>
      <c r="DA324" s="1">
        <f t="shared" si="65"/>
        <v>10</v>
      </c>
    </row>
    <row r="325" spans="1:105" hidden="1" x14ac:dyDescent="0.25">
      <c r="A325" s="46" t="s">
        <v>1409</v>
      </c>
      <c r="B325" s="47">
        <v>37763</v>
      </c>
      <c r="C325" s="47">
        <v>42248</v>
      </c>
      <c r="D325" s="3" t="s">
        <v>1254</v>
      </c>
      <c r="E325" s="3"/>
      <c r="F325" s="3"/>
      <c r="G325" s="3" t="s">
        <v>862</v>
      </c>
      <c r="H325" s="3"/>
      <c r="I325" s="3"/>
      <c r="J325" s="3"/>
      <c r="K325" s="3"/>
      <c r="L325" s="3" t="s">
        <v>862</v>
      </c>
      <c r="M325" s="3" t="s">
        <v>862</v>
      </c>
      <c r="N325" s="3" t="s">
        <v>862</v>
      </c>
      <c r="O325" s="3" t="s">
        <v>88</v>
      </c>
      <c r="P325" s="3" t="s">
        <v>93</v>
      </c>
      <c r="Q325" s="3">
        <v>0.71</v>
      </c>
      <c r="R325" s="3" t="s">
        <v>863</v>
      </c>
      <c r="S325" s="48"/>
      <c r="T325" s="3" t="s">
        <v>1410</v>
      </c>
      <c r="U325" s="3" t="s">
        <v>137</v>
      </c>
      <c r="V325" s="3" t="s">
        <v>192</v>
      </c>
      <c r="W325" s="3" t="s">
        <v>197</v>
      </c>
      <c r="X325" s="3" t="s">
        <v>206</v>
      </c>
      <c r="Y325" s="3" t="s">
        <v>263</v>
      </c>
      <c r="Z325" s="3" t="s">
        <v>1449</v>
      </c>
      <c r="AA325" s="3" t="s">
        <v>1449</v>
      </c>
      <c r="AB325" s="3" t="s">
        <v>1449</v>
      </c>
      <c r="AC325" s="3" t="s">
        <v>1449</v>
      </c>
      <c r="AD325" s="3" t="s">
        <v>1449</v>
      </c>
      <c r="AE325" s="3"/>
      <c r="AF325" s="49" t="s">
        <v>1597</v>
      </c>
      <c r="AG325" s="3">
        <f t="shared" si="73"/>
        <v>26</v>
      </c>
      <c r="AH325" s="3"/>
      <c r="AI325" s="3"/>
      <c r="AJ325" s="3">
        <f t="shared" si="66"/>
        <v>0</v>
      </c>
      <c r="AK325" s="136"/>
      <c r="AL325" s="3" t="s">
        <v>95</v>
      </c>
      <c r="AM325" s="59"/>
      <c r="AN325" s="42">
        <v>0.05</v>
      </c>
      <c r="AO325" s="3" t="s">
        <v>1627</v>
      </c>
      <c r="AP325" s="44"/>
      <c r="AQ325" s="44"/>
      <c r="AR325" s="49"/>
      <c r="AS325" s="3"/>
      <c r="AT325" s="3"/>
      <c r="AU325" s="3"/>
      <c r="AV325" s="3"/>
      <c r="AW325" s="3"/>
      <c r="AX325" s="3" t="str">
        <f t="shared" si="68"/>
        <v>x</v>
      </c>
      <c r="AY325" s="143" t="str">
        <f t="shared" si="69"/>
        <v>x</v>
      </c>
      <c r="AZ325" s="3" t="str">
        <f t="shared" si="70"/>
        <v>x</v>
      </c>
      <c r="BA325" s="3" t="str">
        <f t="shared" si="71"/>
        <v/>
      </c>
      <c r="BB325" s="3" t="str">
        <f t="shared" si="67"/>
        <v/>
      </c>
      <c r="BC325" s="3"/>
      <c r="BD325" s="3"/>
      <c r="BE325" s="182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205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50"/>
      <c r="CQ325" s="98">
        <f>IF(U325="","1",IF(U325="x","0",VLOOKUP(U325,'Risico-matrix'!$K$4:$M$107,3,)))</f>
        <v>0</v>
      </c>
      <c r="CR325" s="98">
        <f>IF(V325="","1",IF(V325="x","0",VLOOKUP(V325,'Risico-matrix'!$K$4:$M$107,3,)))</f>
        <v>15</v>
      </c>
      <c r="CS325" s="98">
        <f>IF(W325="","1",IF(W325="x","0",VLOOKUP(W325,'Risico-matrix'!$K$4:$M$107,3,)))</f>
        <v>3</v>
      </c>
      <c r="CT325" s="98">
        <f>IF(X325="","1",IF(X325="x","0",VLOOKUP(X325,'Risico-matrix'!$K$4:$M$107,3,)))</f>
        <v>3</v>
      </c>
      <c r="CU325" s="98">
        <f>IF(Y325="","1",IF(Y325="x","0",VLOOKUP(Y325,'Risico-matrix'!$K$4:$M$107,3,)))</f>
        <v>0</v>
      </c>
      <c r="CV325" s="98" t="str">
        <f>IF(Z325="","1",IF(Z325="x","0",VLOOKUP(Z325,'Risico-matrix'!$K$4:$M$107,3,)))</f>
        <v>1</v>
      </c>
      <c r="CW325" s="98" t="str">
        <f>IF(AA325="","1",IF(AA325="x","0",VLOOKUP(AA325,'Risico-matrix'!$K$4:$M$107,3,)))</f>
        <v>1</v>
      </c>
      <c r="CX325" s="98" t="str">
        <f>IF(AB325="","1",IF(AB325="x","0",VLOOKUP(AB325,'Risico-matrix'!$K$4:$M$107,3,)))</f>
        <v>1</v>
      </c>
      <c r="CY325" s="98" t="str">
        <f>IF(AC325="","1",IF(AC325="x","0",VLOOKUP(AC325,'Risico-matrix'!$K$4:$M$107,3,)))</f>
        <v>1</v>
      </c>
      <c r="CZ325" s="98" t="str">
        <f>IF(AD325="","1",IF(AD325="x","0",VLOOKUP(AD325,'Risico-matrix'!$K$4:$M$107,3,)))</f>
        <v>1</v>
      </c>
      <c r="DA325" s="1">
        <f t="shared" si="65"/>
        <v>26</v>
      </c>
    </row>
    <row r="326" spans="1:105" hidden="1" x14ac:dyDescent="0.25">
      <c r="A326" s="46" t="s">
        <v>1384</v>
      </c>
      <c r="B326" s="47">
        <v>290030</v>
      </c>
      <c r="C326" s="47">
        <v>41401</v>
      </c>
      <c r="D326" s="3" t="s">
        <v>1231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 t="s">
        <v>93</v>
      </c>
      <c r="Q326" s="3">
        <v>0.84499999999999997</v>
      </c>
      <c r="R326" s="3"/>
      <c r="S326" s="48"/>
      <c r="T326" s="3">
        <v>30</v>
      </c>
      <c r="U326" s="3" t="s">
        <v>138</v>
      </c>
      <c r="V326" s="3" t="s">
        <v>192</v>
      </c>
      <c r="W326" s="3" t="s">
        <v>206</v>
      </c>
      <c r="X326" s="3" t="s">
        <v>264</v>
      </c>
      <c r="Y326" s="3" t="s">
        <v>1449</v>
      </c>
      <c r="Z326" s="3" t="s">
        <v>1449</v>
      </c>
      <c r="AA326" s="3" t="s">
        <v>1449</v>
      </c>
      <c r="AB326" s="3" t="s">
        <v>1449</v>
      </c>
      <c r="AC326" s="3" t="s">
        <v>1449</v>
      </c>
      <c r="AD326" s="3" t="s">
        <v>1449</v>
      </c>
      <c r="AE326" s="3"/>
      <c r="AF326" s="49"/>
      <c r="AG326" s="3">
        <f t="shared" si="73"/>
        <v>24</v>
      </c>
      <c r="AH326" s="3"/>
      <c r="AI326" s="3"/>
      <c r="AJ326" s="3">
        <f t="shared" si="66"/>
        <v>0</v>
      </c>
      <c r="AK326" s="136"/>
      <c r="AL326" s="3" t="s">
        <v>95</v>
      </c>
      <c r="AM326" s="59"/>
      <c r="AN326" s="42"/>
      <c r="AO326" s="3" t="s">
        <v>1627</v>
      </c>
      <c r="AP326" s="44"/>
      <c r="AQ326" s="44"/>
      <c r="AR326" s="49"/>
      <c r="AS326" s="3"/>
      <c r="AT326" s="3"/>
      <c r="AU326" s="3"/>
      <c r="AV326" s="3"/>
      <c r="AW326" s="3"/>
      <c r="AX326" s="3" t="str">
        <f t="shared" si="68"/>
        <v>x</v>
      </c>
      <c r="AY326" s="143" t="str">
        <f t="shared" si="69"/>
        <v>x</v>
      </c>
      <c r="AZ326" s="3" t="str">
        <f t="shared" si="70"/>
        <v>x</v>
      </c>
      <c r="BA326" s="3" t="str">
        <f t="shared" si="71"/>
        <v>x</v>
      </c>
      <c r="BB326" s="3" t="str">
        <f t="shared" si="67"/>
        <v/>
      </c>
      <c r="BC326" s="3"/>
      <c r="BD326" s="3"/>
      <c r="BE326" s="182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205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50"/>
      <c r="CQ326" s="98">
        <f>IF(U326="","1",IF(U326="x","0",VLOOKUP(U326,'Risico-matrix'!$K$4:$M$107,3,)))</f>
        <v>0</v>
      </c>
      <c r="CR326" s="98">
        <f>IF(V326="","1",IF(V326="x","0",VLOOKUP(V326,'Risico-matrix'!$K$4:$M$107,3,)))</f>
        <v>15</v>
      </c>
      <c r="CS326" s="98">
        <f>IF(W326="","1",IF(W326="x","0",VLOOKUP(W326,'Risico-matrix'!$K$4:$M$107,3,)))</f>
        <v>3</v>
      </c>
      <c r="CT326" s="98">
        <f>IF(X326="","1",IF(X326="x","0",VLOOKUP(X326,'Risico-matrix'!$K$4:$M$107,3,)))</f>
        <v>0</v>
      </c>
      <c r="CU326" s="98" t="str">
        <f>IF(Y326="","1",IF(Y326="x","0",VLOOKUP(Y326,'Risico-matrix'!$K$4:$M$107,3,)))</f>
        <v>1</v>
      </c>
      <c r="CV326" s="98" t="str">
        <f>IF(Z326="","1",IF(Z326="x","0",VLOOKUP(Z326,'Risico-matrix'!$K$4:$M$107,3,)))</f>
        <v>1</v>
      </c>
      <c r="CW326" s="98" t="str">
        <f>IF(AA326="","1",IF(AA326="x","0",VLOOKUP(AA326,'Risico-matrix'!$K$4:$M$107,3,)))</f>
        <v>1</v>
      </c>
      <c r="CX326" s="98" t="str">
        <f>IF(AB326="","1",IF(AB326="x","0",VLOOKUP(AB326,'Risico-matrix'!$K$4:$M$107,3,)))</f>
        <v>1</v>
      </c>
      <c r="CY326" s="98" t="str">
        <f>IF(AC326="","1",IF(AC326="x","0",VLOOKUP(AC326,'Risico-matrix'!$K$4:$M$107,3,)))</f>
        <v>1</v>
      </c>
      <c r="CZ326" s="98" t="str">
        <f>IF(AD326="","1",IF(AD326="x","0",VLOOKUP(AD326,'Risico-matrix'!$K$4:$M$107,3,)))</f>
        <v>1</v>
      </c>
      <c r="DA326" s="1">
        <f t="shared" ref="DA326:DA387" si="74">CQ326+CR326+CS326+CT326+CU326+CV326+CW326+CX326+CY326+CZ326</f>
        <v>24</v>
      </c>
    </row>
    <row r="327" spans="1:105" hidden="1" x14ac:dyDescent="0.25">
      <c r="A327" s="46" t="s">
        <v>1429</v>
      </c>
      <c r="B327" s="47">
        <v>55058</v>
      </c>
      <c r="C327" s="47">
        <v>41962</v>
      </c>
      <c r="D327" s="3" t="s">
        <v>1427</v>
      </c>
      <c r="E327" s="3" t="s">
        <v>862</v>
      </c>
      <c r="F327" s="3"/>
      <c r="G327" s="3"/>
      <c r="H327" s="3"/>
      <c r="I327" s="3"/>
      <c r="J327" s="3"/>
      <c r="K327" s="3"/>
      <c r="L327" s="3"/>
      <c r="M327" s="3"/>
      <c r="N327" s="3"/>
      <c r="O327" s="3" t="s">
        <v>875</v>
      </c>
      <c r="P327" s="3" t="s">
        <v>92</v>
      </c>
      <c r="Q327" s="3" t="s">
        <v>1257</v>
      </c>
      <c r="R327" s="3" t="s">
        <v>863</v>
      </c>
      <c r="S327" s="48"/>
      <c r="T327" s="3" t="s">
        <v>1014</v>
      </c>
      <c r="U327" s="3" t="s">
        <v>1449</v>
      </c>
      <c r="V327" s="3" t="s">
        <v>1449</v>
      </c>
      <c r="W327" s="3" t="s">
        <v>1449</v>
      </c>
      <c r="X327" s="3" t="s">
        <v>1449</v>
      </c>
      <c r="Y327" s="3" t="s">
        <v>1449</v>
      </c>
      <c r="Z327" s="3" t="s">
        <v>1449</v>
      </c>
      <c r="AA327" s="3" t="s">
        <v>1449</v>
      </c>
      <c r="AB327" s="3" t="s">
        <v>1449</v>
      </c>
      <c r="AC327" s="3" t="s">
        <v>1449</v>
      </c>
      <c r="AD327" s="3" t="s">
        <v>1449</v>
      </c>
      <c r="AE327" s="3" t="s">
        <v>516</v>
      </c>
      <c r="AF327" s="49"/>
      <c r="AG327" s="3">
        <f t="shared" si="73"/>
        <v>10</v>
      </c>
      <c r="AH327" s="3"/>
      <c r="AI327" s="3"/>
      <c r="AJ327" s="3">
        <f t="shared" si="66"/>
        <v>0</v>
      </c>
      <c r="AK327" s="136"/>
      <c r="AL327" s="3" t="s">
        <v>95</v>
      </c>
      <c r="AM327" s="59"/>
      <c r="AN327" s="42">
        <v>0.3</v>
      </c>
      <c r="AO327" s="3" t="s">
        <v>1627</v>
      </c>
      <c r="AP327" s="44"/>
      <c r="AQ327" s="44"/>
      <c r="AR327" s="49"/>
      <c r="AS327" s="3"/>
      <c r="AT327" s="3"/>
      <c r="AU327" s="3"/>
      <c r="AV327" s="3"/>
      <c r="AW327" s="3"/>
      <c r="AX327" s="3" t="str">
        <f t="shared" si="68"/>
        <v/>
      </c>
      <c r="AY327" s="143" t="str">
        <f t="shared" si="69"/>
        <v/>
      </c>
      <c r="AZ327" s="3" t="str">
        <f t="shared" si="70"/>
        <v/>
      </c>
      <c r="BA327" s="3" t="str">
        <f t="shared" si="71"/>
        <v/>
      </c>
      <c r="BB327" s="3" t="str">
        <f t="shared" si="67"/>
        <v/>
      </c>
      <c r="BC327" s="3"/>
      <c r="BD327" s="3"/>
      <c r="BE327" s="182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205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50"/>
      <c r="CQ327" s="98" t="str">
        <f>IF(U327="","1",IF(U327="x","0",VLOOKUP(U327,'Risico-matrix'!$K$4:$M$107,3,)))</f>
        <v>1</v>
      </c>
      <c r="CR327" s="98" t="str">
        <f>IF(V327="","1",IF(V327="x","0",VLOOKUP(V327,'Risico-matrix'!$K$4:$M$107,3,)))</f>
        <v>1</v>
      </c>
      <c r="CS327" s="98" t="str">
        <f>IF(W327="","1",IF(W327="x","0",VLOOKUP(W327,'Risico-matrix'!$K$4:$M$107,3,)))</f>
        <v>1</v>
      </c>
      <c r="CT327" s="98" t="str">
        <f>IF(X327="","1",IF(X327="x","0",VLOOKUP(X327,'Risico-matrix'!$K$4:$M$107,3,)))</f>
        <v>1</v>
      </c>
      <c r="CU327" s="98" t="str">
        <f>IF(Y327="","1",IF(Y327="x","0",VLOOKUP(Y327,'Risico-matrix'!$K$4:$M$107,3,)))</f>
        <v>1</v>
      </c>
      <c r="CV327" s="98" t="str">
        <f>IF(Z327="","1",IF(Z327="x","0",VLOOKUP(Z327,'Risico-matrix'!$K$4:$M$107,3,)))</f>
        <v>1</v>
      </c>
      <c r="CW327" s="98" t="str">
        <f>IF(AA327="","1",IF(AA327="x","0",VLOOKUP(AA327,'Risico-matrix'!$K$4:$M$107,3,)))</f>
        <v>1</v>
      </c>
      <c r="CX327" s="98" t="str">
        <f>IF(AB327="","1",IF(AB327="x","0",VLOOKUP(AB327,'Risico-matrix'!$K$4:$M$107,3,)))</f>
        <v>1</v>
      </c>
      <c r="CY327" s="98" t="str">
        <f>IF(AC327="","1",IF(AC327="x","0",VLOOKUP(AC327,'Risico-matrix'!$K$4:$M$107,3,)))</f>
        <v>1</v>
      </c>
      <c r="CZ327" s="98" t="str">
        <f>IF(AD327="","1",IF(AD327="x","0",VLOOKUP(AD327,'Risico-matrix'!$K$4:$M$107,3,)))</f>
        <v>1</v>
      </c>
      <c r="DA327" s="1">
        <f t="shared" si="74"/>
        <v>10</v>
      </c>
    </row>
    <row r="328" spans="1:105" hidden="1" x14ac:dyDescent="0.25">
      <c r="A328" s="46" t="s">
        <v>1423</v>
      </c>
      <c r="B328" s="47"/>
      <c r="C328" s="47">
        <v>41960</v>
      </c>
      <c r="D328" s="3" t="s">
        <v>1424</v>
      </c>
      <c r="E328" s="3" t="s">
        <v>862</v>
      </c>
      <c r="F328" s="3"/>
      <c r="G328" s="3"/>
      <c r="H328" s="3"/>
      <c r="I328" s="3"/>
      <c r="J328" s="3"/>
      <c r="K328" s="3"/>
      <c r="L328" s="3"/>
      <c r="M328" s="3"/>
      <c r="N328" s="3"/>
      <c r="O328" s="3" t="s">
        <v>875</v>
      </c>
      <c r="P328" s="3" t="s">
        <v>92</v>
      </c>
      <c r="Q328" s="3">
        <v>1.4</v>
      </c>
      <c r="R328" s="3" t="s">
        <v>863</v>
      </c>
      <c r="S328" s="48"/>
      <c r="T328" s="3" t="s">
        <v>1425</v>
      </c>
      <c r="U328" s="3" t="s">
        <v>1449</v>
      </c>
      <c r="V328" s="3" t="s">
        <v>1449</v>
      </c>
      <c r="W328" s="3" t="s">
        <v>1449</v>
      </c>
      <c r="X328" s="3" t="s">
        <v>1449</v>
      </c>
      <c r="Y328" s="3" t="s">
        <v>1449</v>
      </c>
      <c r="Z328" s="3" t="s">
        <v>1449</v>
      </c>
      <c r="AA328" s="3" t="s">
        <v>1449</v>
      </c>
      <c r="AB328" s="3" t="s">
        <v>1449</v>
      </c>
      <c r="AC328" s="3" t="s">
        <v>1449</v>
      </c>
      <c r="AD328" s="3" t="s">
        <v>1449</v>
      </c>
      <c r="AE328" s="3"/>
      <c r="AF328" s="49"/>
      <c r="AG328" s="3">
        <f t="shared" si="73"/>
        <v>10</v>
      </c>
      <c r="AH328" s="3"/>
      <c r="AI328" s="3"/>
      <c r="AJ328" s="3">
        <f t="shared" si="66"/>
        <v>0</v>
      </c>
      <c r="AK328" s="136"/>
      <c r="AL328" s="3" t="s">
        <v>95</v>
      </c>
      <c r="AM328" s="59"/>
      <c r="AN328" s="42">
        <v>0.3</v>
      </c>
      <c r="AO328" s="3" t="s">
        <v>1627</v>
      </c>
      <c r="AP328" s="44"/>
      <c r="AQ328" s="44"/>
      <c r="AR328" s="49"/>
      <c r="AS328" s="3"/>
      <c r="AT328" s="3"/>
      <c r="AU328" s="3"/>
      <c r="AV328" s="3"/>
      <c r="AW328" s="3"/>
      <c r="AX328" s="3" t="str">
        <f t="shared" si="68"/>
        <v/>
      </c>
      <c r="AY328" s="143" t="str">
        <f t="shared" si="69"/>
        <v/>
      </c>
      <c r="AZ328" s="3" t="str">
        <f t="shared" si="70"/>
        <v/>
      </c>
      <c r="BA328" s="3" t="str">
        <f t="shared" si="71"/>
        <v/>
      </c>
      <c r="BB328" s="3" t="str">
        <f t="shared" si="67"/>
        <v/>
      </c>
      <c r="BC328" s="3"/>
      <c r="BD328" s="3"/>
      <c r="BE328" s="182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205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50"/>
      <c r="CQ328" s="98" t="str">
        <f>IF(U328="","1",IF(U328="x","0",VLOOKUP(U328,'Risico-matrix'!$K$4:$M$107,3,)))</f>
        <v>1</v>
      </c>
      <c r="CR328" s="98" t="str">
        <f>IF(V328="","1",IF(V328="x","0",VLOOKUP(V328,'Risico-matrix'!$K$4:$M$107,3,)))</f>
        <v>1</v>
      </c>
      <c r="CS328" s="98" t="str">
        <f>IF(W328="","1",IF(W328="x","0",VLOOKUP(W328,'Risico-matrix'!$K$4:$M$107,3,)))</f>
        <v>1</v>
      </c>
      <c r="CT328" s="98" t="str">
        <f>IF(X328="","1",IF(X328="x","0",VLOOKUP(X328,'Risico-matrix'!$K$4:$M$107,3,)))</f>
        <v>1</v>
      </c>
      <c r="CU328" s="98" t="str">
        <f>IF(Y328="","1",IF(Y328="x","0",VLOOKUP(Y328,'Risico-matrix'!$K$4:$M$107,3,)))</f>
        <v>1</v>
      </c>
      <c r="CV328" s="98" t="str">
        <f>IF(Z328="","1",IF(Z328="x","0",VLOOKUP(Z328,'Risico-matrix'!$K$4:$M$107,3,)))</f>
        <v>1</v>
      </c>
      <c r="CW328" s="98" t="str">
        <f>IF(AA328="","1",IF(AA328="x","0",VLOOKUP(AA328,'Risico-matrix'!$K$4:$M$107,3,)))</f>
        <v>1</v>
      </c>
      <c r="CX328" s="98" t="str">
        <f>IF(AB328="","1",IF(AB328="x","0",VLOOKUP(AB328,'Risico-matrix'!$K$4:$M$107,3,)))</f>
        <v>1</v>
      </c>
      <c r="CY328" s="98" t="str">
        <f>IF(AC328="","1",IF(AC328="x","0",VLOOKUP(AC328,'Risico-matrix'!$K$4:$M$107,3,)))</f>
        <v>1</v>
      </c>
      <c r="CZ328" s="98" t="str">
        <f>IF(AD328="","1",IF(AD328="x","0",VLOOKUP(AD328,'Risico-matrix'!$K$4:$M$107,3,)))</f>
        <v>1</v>
      </c>
      <c r="DA328" s="1">
        <f t="shared" si="74"/>
        <v>10</v>
      </c>
    </row>
    <row r="329" spans="1:105" hidden="1" x14ac:dyDescent="0.25">
      <c r="A329" s="46" t="s">
        <v>1276</v>
      </c>
      <c r="B329" s="47"/>
      <c r="C329" s="47">
        <v>41681</v>
      </c>
      <c r="D329" s="3" t="s">
        <v>1277</v>
      </c>
      <c r="E329" s="3"/>
      <c r="F329" s="3"/>
      <c r="G329" s="3" t="s">
        <v>862</v>
      </c>
      <c r="H329" s="3"/>
      <c r="I329" s="3"/>
      <c r="J329" s="3"/>
      <c r="K329" s="3"/>
      <c r="L329" s="3"/>
      <c r="M329" s="3"/>
      <c r="N329" s="3"/>
      <c r="O329" s="3" t="s">
        <v>88</v>
      </c>
      <c r="P329" s="3" t="s">
        <v>90</v>
      </c>
      <c r="Q329" s="3">
        <v>0.6</v>
      </c>
      <c r="R329" s="3"/>
      <c r="S329" s="48"/>
      <c r="T329" s="3" t="s">
        <v>1278</v>
      </c>
      <c r="U329" s="3" t="s">
        <v>134</v>
      </c>
      <c r="V329" s="3" t="s">
        <v>638</v>
      </c>
      <c r="W329" s="3" t="s">
        <v>1449</v>
      </c>
      <c r="X329" s="3" t="s">
        <v>1449</v>
      </c>
      <c r="Y329" s="3" t="s">
        <v>1449</v>
      </c>
      <c r="Z329" s="3" t="s">
        <v>1449</v>
      </c>
      <c r="AA329" s="3" t="s">
        <v>1449</v>
      </c>
      <c r="AB329" s="3" t="s">
        <v>1449</v>
      </c>
      <c r="AC329" s="3" t="s">
        <v>1449</v>
      </c>
      <c r="AD329" s="3" t="s">
        <v>1449</v>
      </c>
      <c r="AE329" s="3"/>
      <c r="AF329" s="49" t="s">
        <v>1558</v>
      </c>
      <c r="AG329" s="3">
        <f t="shared" si="73"/>
        <v>8</v>
      </c>
      <c r="AH329" s="3"/>
      <c r="AI329" s="3"/>
      <c r="AJ329" s="3">
        <f t="shared" si="66"/>
        <v>0</v>
      </c>
      <c r="AK329" s="136"/>
      <c r="AL329" s="3" t="s">
        <v>95</v>
      </c>
      <c r="AM329" s="59"/>
      <c r="AN329" s="42">
        <v>0.5</v>
      </c>
      <c r="AO329" s="3" t="s">
        <v>1623</v>
      </c>
      <c r="AP329" s="44"/>
      <c r="AQ329" s="44"/>
      <c r="AR329" s="49"/>
      <c r="AS329" s="3"/>
      <c r="AT329" s="3"/>
      <c r="AU329" s="3"/>
      <c r="AV329" s="3"/>
      <c r="AW329" s="3"/>
      <c r="AX329" s="3" t="str">
        <f t="shared" si="68"/>
        <v>x</v>
      </c>
      <c r="AY329" s="143" t="str">
        <f t="shared" si="69"/>
        <v>x</v>
      </c>
      <c r="AZ329" s="3" t="str">
        <f t="shared" si="70"/>
        <v>x</v>
      </c>
      <c r="BA329" s="3" t="str">
        <f t="shared" si="71"/>
        <v/>
      </c>
      <c r="BB329" s="3" t="str">
        <f t="shared" si="67"/>
        <v/>
      </c>
      <c r="BC329" s="3"/>
      <c r="BD329" s="3"/>
      <c r="BE329" s="182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205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50"/>
      <c r="CQ329" s="98">
        <f>IF(U329="","1",IF(U329="x","0",VLOOKUP(U329,'Risico-matrix'!$K$4:$M$107,3,)))</f>
        <v>0</v>
      </c>
      <c r="CR329" s="98">
        <f>IF(V329="","1",IF(V329="x","0",VLOOKUP(V329,'Risico-matrix'!$K$4:$M$107,3,)))</f>
        <v>0</v>
      </c>
      <c r="CS329" s="98" t="str">
        <f>IF(W329="","1",IF(W329="x","0",VLOOKUP(W329,'Risico-matrix'!$K$4:$M$107,3,)))</f>
        <v>1</v>
      </c>
      <c r="CT329" s="98" t="str">
        <f>IF(X329="","1",IF(X329="x","0",VLOOKUP(X329,'Risico-matrix'!$K$4:$M$107,3,)))</f>
        <v>1</v>
      </c>
      <c r="CU329" s="98" t="str">
        <f>IF(Y329="","1",IF(Y329="x","0",VLOOKUP(Y329,'Risico-matrix'!$K$4:$M$107,3,)))</f>
        <v>1</v>
      </c>
      <c r="CV329" s="98" t="str">
        <f>IF(Z329="","1",IF(Z329="x","0",VLOOKUP(Z329,'Risico-matrix'!$K$4:$M$107,3,)))</f>
        <v>1</v>
      </c>
      <c r="CW329" s="98" t="str">
        <f>IF(AA329="","1",IF(AA329="x","0",VLOOKUP(AA329,'Risico-matrix'!$K$4:$M$107,3,)))</f>
        <v>1</v>
      </c>
      <c r="CX329" s="98" t="str">
        <f>IF(AB329="","1",IF(AB329="x","0",VLOOKUP(AB329,'Risico-matrix'!$K$4:$M$107,3,)))</f>
        <v>1</v>
      </c>
      <c r="CY329" s="98" t="str">
        <f>IF(AC329="","1",IF(AC329="x","0",VLOOKUP(AC329,'Risico-matrix'!$K$4:$M$107,3,)))</f>
        <v>1</v>
      </c>
      <c r="CZ329" s="98" t="str">
        <f>IF(AD329="","1",IF(AD329="x","0",VLOOKUP(AD329,'Risico-matrix'!$K$4:$M$107,3,)))</f>
        <v>1</v>
      </c>
      <c r="DA329" s="1">
        <f t="shared" si="74"/>
        <v>8</v>
      </c>
    </row>
    <row r="330" spans="1:105" hidden="1" x14ac:dyDescent="0.25">
      <c r="A330" s="46" t="s">
        <v>1276</v>
      </c>
      <c r="B330" s="47"/>
      <c r="C330" s="47">
        <v>41681</v>
      </c>
      <c r="D330" s="3" t="s">
        <v>1277</v>
      </c>
      <c r="E330" s="3"/>
      <c r="F330" s="3"/>
      <c r="G330" s="3" t="s">
        <v>862</v>
      </c>
      <c r="H330" s="3"/>
      <c r="I330" s="3"/>
      <c r="J330" s="3"/>
      <c r="K330" s="3"/>
      <c r="L330" s="3"/>
      <c r="M330" s="3"/>
      <c r="N330" s="3"/>
      <c r="O330" s="3" t="s">
        <v>88</v>
      </c>
      <c r="P330" s="3" t="s">
        <v>90</v>
      </c>
      <c r="Q330" s="3">
        <v>0.6</v>
      </c>
      <c r="R330" s="3"/>
      <c r="S330" s="48"/>
      <c r="T330" s="3" t="s">
        <v>1278</v>
      </c>
      <c r="U330" s="3" t="s">
        <v>134</v>
      </c>
      <c r="V330" s="3" t="s">
        <v>638</v>
      </c>
      <c r="W330" s="3" t="s">
        <v>1449</v>
      </c>
      <c r="X330" s="3" t="s">
        <v>1449</v>
      </c>
      <c r="Y330" s="3" t="s">
        <v>1449</v>
      </c>
      <c r="Z330" s="3" t="s">
        <v>1449</v>
      </c>
      <c r="AA330" s="3" t="s">
        <v>1449</v>
      </c>
      <c r="AB330" s="3" t="s">
        <v>1449</v>
      </c>
      <c r="AC330" s="3" t="s">
        <v>1449</v>
      </c>
      <c r="AD330" s="3" t="s">
        <v>1449</v>
      </c>
      <c r="AE330" s="3"/>
      <c r="AF330" s="49" t="s">
        <v>1558</v>
      </c>
      <c r="AG330" s="3">
        <f t="shared" si="73"/>
        <v>8</v>
      </c>
      <c r="AH330" s="3"/>
      <c r="AI330" s="3"/>
      <c r="AJ330" s="3">
        <f t="shared" si="66"/>
        <v>0</v>
      </c>
      <c r="AK330" s="136"/>
      <c r="AL330" s="3" t="s">
        <v>95</v>
      </c>
      <c r="AM330" s="59"/>
      <c r="AN330" s="42">
        <v>0.5</v>
      </c>
      <c r="AO330" s="3" t="s">
        <v>1624</v>
      </c>
      <c r="AP330" s="44"/>
      <c r="AQ330" s="44"/>
      <c r="AR330" s="49"/>
      <c r="AS330" s="3"/>
      <c r="AT330" s="3"/>
      <c r="AU330" s="3"/>
      <c r="AV330" s="3"/>
      <c r="AW330" s="3"/>
      <c r="AX330" s="3" t="str">
        <f t="shared" si="68"/>
        <v>x</v>
      </c>
      <c r="AY330" s="143" t="str">
        <f t="shared" si="69"/>
        <v>x</v>
      </c>
      <c r="AZ330" s="3" t="str">
        <f t="shared" si="70"/>
        <v>x</v>
      </c>
      <c r="BA330" s="3" t="str">
        <f t="shared" si="71"/>
        <v/>
      </c>
      <c r="BB330" s="3" t="str">
        <f t="shared" si="67"/>
        <v/>
      </c>
      <c r="BC330" s="3"/>
      <c r="BD330" s="3"/>
      <c r="BE330" s="182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205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50"/>
      <c r="CQ330" s="98">
        <f>IF(U330="","1",IF(U330="x","0",VLOOKUP(U330,'Risico-matrix'!$K$4:$M$107,3,)))</f>
        <v>0</v>
      </c>
      <c r="CR330" s="98">
        <f>IF(V330="","1",IF(V330="x","0",VLOOKUP(V330,'Risico-matrix'!$K$4:$M$107,3,)))</f>
        <v>0</v>
      </c>
      <c r="CS330" s="98" t="str">
        <f>IF(W330="","1",IF(W330="x","0",VLOOKUP(W330,'Risico-matrix'!$K$4:$M$107,3,)))</f>
        <v>1</v>
      </c>
      <c r="CT330" s="98" t="str">
        <f>IF(X330="","1",IF(X330="x","0",VLOOKUP(X330,'Risico-matrix'!$K$4:$M$107,3,)))</f>
        <v>1</v>
      </c>
      <c r="CU330" s="98" t="str">
        <f>IF(Y330="","1",IF(Y330="x","0",VLOOKUP(Y330,'Risico-matrix'!$K$4:$M$107,3,)))</f>
        <v>1</v>
      </c>
      <c r="CV330" s="98" t="str">
        <f>IF(Z330="","1",IF(Z330="x","0",VLOOKUP(Z330,'Risico-matrix'!$K$4:$M$107,3,)))</f>
        <v>1</v>
      </c>
      <c r="CW330" s="98" t="str">
        <f>IF(AA330="","1",IF(AA330="x","0",VLOOKUP(AA330,'Risico-matrix'!$K$4:$M$107,3,)))</f>
        <v>1</v>
      </c>
      <c r="CX330" s="98" t="str">
        <f>IF(AB330="","1",IF(AB330="x","0",VLOOKUP(AB330,'Risico-matrix'!$K$4:$M$107,3,)))</f>
        <v>1</v>
      </c>
      <c r="CY330" s="98" t="str">
        <f>IF(AC330="","1",IF(AC330="x","0",VLOOKUP(AC330,'Risico-matrix'!$K$4:$M$107,3,)))</f>
        <v>1</v>
      </c>
      <c r="CZ330" s="98" t="str">
        <f>IF(AD330="","1",IF(AD330="x","0",VLOOKUP(AD330,'Risico-matrix'!$K$4:$M$107,3,)))</f>
        <v>1</v>
      </c>
      <c r="DA330" s="1">
        <f t="shared" si="74"/>
        <v>8</v>
      </c>
    </row>
    <row r="331" spans="1:105" hidden="1" x14ac:dyDescent="0.25">
      <c r="A331" s="46" t="s">
        <v>1276</v>
      </c>
      <c r="B331" s="47"/>
      <c r="C331" s="47">
        <v>41681</v>
      </c>
      <c r="D331" s="3" t="s">
        <v>1277</v>
      </c>
      <c r="E331" s="3"/>
      <c r="F331" s="3"/>
      <c r="G331" s="3" t="s">
        <v>862</v>
      </c>
      <c r="H331" s="3"/>
      <c r="I331" s="3"/>
      <c r="J331" s="3"/>
      <c r="K331" s="3"/>
      <c r="L331" s="3"/>
      <c r="M331" s="3"/>
      <c r="N331" s="3"/>
      <c r="O331" s="3" t="s">
        <v>88</v>
      </c>
      <c r="P331" s="3" t="s">
        <v>90</v>
      </c>
      <c r="Q331" s="3">
        <v>0.6</v>
      </c>
      <c r="R331" s="3"/>
      <c r="S331" s="48"/>
      <c r="T331" s="3" t="s">
        <v>1278</v>
      </c>
      <c r="U331" s="3" t="s">
        <v>134</v>
      </c>
      <c r="V331" s="3" t="s">
        <v>638</v>
      </c>
      <c r="W331" s="3" t="s">
        <v>1449</v>
      </c>
      <c r="X331" s="3" t="s">
        <v>1449</v>
      </c>
      <c r="Y331" s="3" t="s">
        <v>1449</v>
      </c>
      <c r="Z331" s="3" t="s">
        <v>1449</v>
      </c>
      <c r="AA331" s="3" t="s">
        <v>1449</v>
      </c>
      <c r="AB331" s="3" t="s">
        <v>1449</v>
      </c>
      <c r="AC331" s="3" t="s">
        <v>1449</v>
      </c>
      <c r="AD331" s="3" t="s">
        <v>1449</v>
      </c>
      <c r="AE331" s="3"/>
      <c r="AF331" s="49" t="s">
        <v>1558</v>
      </c>
      <c r="AG331" s="3">
        <f t="shared" si="73"/>
        <v>8</v>
      </c>
      <c r="AH331" s="3"/>
      <c r="AI331" s="3"/>
      <c r="AJ331" s="3">
        <f t="shared" si="66"/>
        <v>0</v>
      </c>
      <c r="AK331" s="136"/>
      <c r="AL331" s="3" t="s">
        <v>95</v>
      </c>
      <c r="AM331" s="59"/>
      <c r="AN331" s="42">
        <v>0.5</v>
      </c>
      <c r="AO331" s="3" t="s">
        <v>1627</v>
      </c>
      <c r="AP331" s="44"/>
      <c r="AQ331" s="44"/>
      <c r="AR331" s="49"/>
      <c r="AS331" s="3"/>
      <c r="AT331" s="3"/>
      <c r="AU331" s="3"/>
      <c r="AV331" s="3"/>
      <c r="AW331" s="3"/>
      <c r="AX331" s="3" t="str">
        <f t="shared" si="68"/>
        <v>x</v>
      </c>
      <c r="AY331" s="143" t="str">
        <f t="shared" si="69"/>
        <v>x</v>
      </c>
      <c r="AZ331" s="3" t="str">
        <f t="shared" si="70"/>
        <v>x</v>
      </c>
      <c r="BA331" s="3" t="str">
        <f t="shared" si="71"/>
        <v/>
      </c>
      <c r="BB331" s="3" t="str">
        <f t="shared" si="67"/>
        <v/>
      </c>
      <c r="BC331" s="3"/>
      <c r="BD331" s="3"/>
      <c r="BE331" s="182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205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50"/>
      <c r="CQ331" s="98">
        <f>IF(U331="","1",IF(U331="x","0",VLOOKUP(U331,'Risico-matrix'!$K$4:$M$107,3,)))</f>
        <v>0</v>
      </c>
      <c r="CR331" s="98">
        <f>IF(V331="","1",IF(V331="x","0",VLOOKUP(V331,'Risico-matrix'!$K$4:$M$107,3,)))</f>
        <v>0</v>
      </c>
      <c r="CS331" s="98" t="str">
        <f>IF(W331="","1",IF(W331="x","0",VLOOKUP(W331,'Risico-matrix'!$K$4:$M$107,3,)))</f>
        <v>1</v>
      </c>
      <c r="CT331" s="98" t="str">
        <f>IF(X331="","1",IF(X331="x","0",VLOOKUP(X331,'Risico-matrix'!$K$4:$M$107,3,)))</f>
        <v>1</v>
      </c>
      <c r="CU331" s="98" t="str">
        <f>IF(Y331="","1",IF(Y331="x","0",VLOOKUP(Y331,'Risico-matrix'!$K$4:$M$107,3,)))</f>
        <v>1</v>
      </c>
      <c r="CV331" s="98" t="str">
        <f>IF(Z331="","1",IF(Z331="x","0",VLOOKUP(Z331,'Risico-matrix'!$K$4:$M$107,3,)))</f>
        <v>1</v>
      </c>
      <c r="CW331" s="98" t="str">
        <f>IF(AA331="","1",IF(AA331="x","0",VLOOKUP(AA331,'Risico-matrix'!$K$4:$M$107,3,)))</f>
        <v>1</v>
      </c>
      <c r="CX331" s="98" t="str">
        <f>IF(AB331="","1",IF(AB331="x","0",VLOOKUP(AB331,'Risico-matrix'!$K$4:$M$107,3,)))</f>
        <v>1</v>
      </c>
      <c r="CY331" s="98" t="str">
        <f>IF(AC331="","1",IF(AC331="x","0",VLOOKUP(AC331,'Risico-matrix'!$K$4:$M$107,3,)))</f>
        <v>1</v>
      </c>
      <c r="CZ331" s="98" t="str">
        <f>IF(AD331="","1",IF(AD331="x","0",VLOOKUP(AD331,'Risico-matrix'!$K$4:$M$107,3,)))</f>
        <v>1</v>
      </c>
      <c r="DA331" s="1">
        <f t="shared" si="74"/>
        <v>8</v>
      </c>
    </row>
    <row r="332" spans="1:105" hidden="1" x14ac:dyDescent="0.25">
      <c r="A332" s="46" t="s">
        <v>1159</v>
      </c>
      <c r="B332" s="47"/>
      <c r="C332" s="47"/>
      <c r="D332" s="3" t="s">
        <v>903</v>
      </c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8"/>
      <c r="T332" s="3"/>
      <c r="U332" s="3" t="s">
        <v>1449</v>
      </c>
      <c r="V332" s="3" t="s">
        <v>1449</v>
      </c>
      <c r="W332" s="3" t="s">
        <v>1449</v>
      </c>
      <c r="X332" s="3" t="s">
        <v>1449</v>
      </c>
      <c r="Y332" s="3" t="s">
        <v>1449</v>
      </c>
      <c r="Z332" s="3" t="s">
        <v>1449</v>
      </c>
      <c r="AA332" s="3" t="s">
        <v>1449</v>
      </c>
      <c r="AB332" s="3" t="s">
        <v>1449</v>
      </c>
      <c r="AC332" s="3" t="s">
        <v>1449</v>
      </c>
      <c r="AD332" s="3" t="s">
        <v>1449</v>
      </c>
      <c r="AE332" s="3"/>
      <c r="AF332" s="49"/>
      <c r="AG332" s="3">
        <f t="shared" si="73"/>
        <v>10</v>
      </c>
      <c r="AH332" s="3"/>
      <c r="AI332" s="3"/>
      <c r="AJ332" s="3">
        <f t="shared" si="66"/>
        <v>0</v>
      </c>
      <c r="AK332" s="136"/>
      <c r="AL332" s="3"/>
      <c r="AM332" s="59"/>
      <c r="AN332" s="42"/>
      <c r="AO332" s="3" t="s">
        <v>1621</v>
      </c>
      <c r="AP332" s="44"/>
      <c r="AQ332" s="44"/>
      <c r="AR332" s="49" t="s">
        <v>1621</v>
      </c>
      <c r="AS332" s="3"/>
      <c r="AT332" s="3"/>
      <c r="AU332" s="3"/>
      <c r="AV332" s="3"/>
      <c r="AW332" s="3"/>
      <c r="AX332" s="3" t="str">
        <f t="shared" si="68"/>
        <v/>
      </c>
      <c r="AY332" s="143" t="str">
        <f t="shared" si="69"/>
        <v/>
      </c>
      <c r="AZ332" s="3" t="str">
        <f t="shared" si="70"/>
        <v/>
      </c>
      <c r="BA332" s="3" t="str">
        <f t="shared" si="71"/>
        <v/>
      </c>
      <c r="BB332" s="3" t="str">
        <f t="shared" si="67"/>
        <v/>
      </c>
      <c r="BC332" s="3"/>
      <c r="BD332" s="3"/>
      <c r="BE332" s="182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205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50"/>
      <c r="CQ332" s="98" t="str">
        <f>IF(U332="","1",IF(U332="x","0",VLOOKUP(U332,'Risico-matrix'!$K$4:$M$107,3,)))</f>
        <v>1</v>
      </c>
      <c r="CR332" s="98" t="str">
        <f>IF(V332="","1",IF(V332="x","0",VLOOKUP(V332,'Risico-matrix'!$K$4:$M$107,3,)))</f>
        <v>1</v>
      </c>
      <c r="CS332" s="98" t="str">
        <f>IF(W332="","1",IF(W332="x","0",VLOOKUP(W332,'Risico-matrix'!$K$4:$M$107,3,)))</f>
        <v>1</v>
      </c>
      <c r="CT332" s="98" t="str">
        <f>IF(X332="","1",IF(X332="x","0",VLOOKUP(X332,'Risico-matrix'!$K$4:$M$107,3,)))</f>
        <v>1</v>
      </c>
      <c r="CU332" s="98" t="str">
        <f>IF(Y332="","1",IF(Y332="x","0",VLOOKUP(Y332,'Risico-matrix'!$K$4:$M$107,3,)))</f>
        <v>1</v>
      </c>
      <c r="CV332" s="98" t="str">
        <f>IF(Z332="","1",IF(Z332="x","0",VLOOKUP(Z332,'Risico-matrix'!$K$4:$M$107,3,)))</f>
        <v>1</v>
      </c>
      <c r="CW332" s="98" t="str">
        <f>IF(AA332="","1",IF(AA332="x","0",VLOOKUP(AA332,'Risico-matrix'!$K$4:$M$107,3,)))</f>
        <v>1</v>
      </c>
      <c r="CX332" s="98" t="str">
        <f>IF(AB332="","1",IF(AB332="x","0",VLOOKUP(AB332,'Risico-matrix'!$K$4:$M$107,3,)))</f>
        <v>1</v>
      </c>
      <c r="CY332" s="98" t="str">
        <f>IF(AC332="","1",IF(AC332="x","0",VLOOKUP(AC332,'Risico-matrix'!$K$4:$M$107,3,)))</f>
        <v>1</v>
      </c>
      <c r="CZ332" s="98" t="str">
        <f>IF(AD332="","1",IF(AD332="x","0",VLOOKUP(AD332,'Risico-matrix'!$K$4:$M$107,3,)))</f>
        <v>1</v>
      </c>
      <c r="DA332" s="1">
        <f t="shared" si="74"/>
        <v>10</v>
      </c>
    </row>
    <row r="333" spans="1:105" hidden="1" x14ac:dyDescent="0.25">
      <c r="A333" s="46" t="s">
        <v>1258</v>
      </c>
      <c r="B333" s="47"/>
      <c r="C333" s="47">
        <v>42078</v>
      </c>
      <c r="D333" s="3" t="s">
        <v>1254</v>
      </c>
      <c r="E333" s="3"/>
      <c r="F333" s="3"/>
      <c r="G333" s="3" t="s">
        <v>862</v>
      </c>
      <c r="H333" s="3"/>
      <c r="I333" s="3"/>
      <c r="J333" s="3"/>
      <c r="K333" s="3"/>
      <c r="L333" s="3" t="s">
        <v>862</v>
      </c>
      <c r="M333" s="3"/>
      <c r="N333" s="3" t="s">
        <v>862</v>
      </c>
      <c r="O333" s="3" t="s">
        <v>88</v>
      </c>
      <c r="P333" s="3" t="s">
        <v>90</v>
      </c>
      <c r="Q333" s="3">
        <v>0.65</v>
      </c>
      <c r="R333" s="3" t="s">
        <v>863</v>
      </c>
      <c r="S333" s="48"/>
      <c r="T333" s="3" t="s">
        <v>863</v>
      </c>
      <c r="U333" s="3" t="s">
        <v>134</v>
      </c>
      <c r="V333" s="3" t="s">
        <v>638</v>
      </c>
      <c r="W333" s="3" t="s">
        <v>197</v>
      </c>
      <c r="X333" s="3" t="s">
        <v>206</v>
      </c>
      <c r="Y333" s="3" t="s">
        <v>264</v>
      </c>
      <c r="Z333" s="3" t="s">
        <v>1449</v>
      </c>
      <c r="AA333" s="3" t="s">
        <v>1449</v>
      </c>
      <c r="AB333" s="3" t="s">
        <v>1449</v>
      </c>
      <c r="AC333" s="3" t="s">
        <v>1449</v>
      </c>
      <c r="AD333" s="3" t="s">
        <v>1449</v>
      </c>
      <c r="AE333" s="3"/>
      <c r="AF333" s="49" t="s">
        <v>1551</v>
      </c>
      <c r="AG333" s="3">
        <f t="shared" si="73"/>
        <v>11</v>
      </c>
      <c r="AH333" s="3"/>
      <c r="AI333" s="3"/>
      <c r="AJ333" s="3">
        <f t="shared" si="66"/>
        <v>0</v>
      </c>
      <c r="AK333" s="136"/>
      <c r="AL333" s="3" t="s">
        <v>95</v>
      </c>
      <c r="AM333" s="59"/>
      <c r="AN333" s="42">
        <v>0.4</v>
      </c>
      <c r="AO333" s="3" t="s">
        <v>1623</v>
      </c>
      <c r="AP333" s="44"/>
      <c r="AQ333" s="44"/>
      <c r="AR333" s="49"/>
      <c r="AS333" s="3"/>
      <c r="AT333" s="3"/>
      <c r="AU333" s="3"/>
      <c r="AV333" s="3"/>
      <c r="AW333" s="3"/>
      <c r="AX333" s="3" t="str">
        <f t="shared" si="68"/>
        <v>x</v>
      </c>
      <c r="AY333" s="143" t="str">
        <f t="shared" si="69"/>
        <v>x</v>
      </c>
      <c r="AZ333" s="3" t="str">
        <f t="shared" si="70"/>
        <v>x</v>
      </c>
      <c r="BA333" s="3" t="str">
        <f t="shared" si="71"/>
        <v/>
      </c>
      <c r="BB333" s="3" t="str">
        <f t="shared" si="67"/>
        <v/>
      </c>
      <c r="BC333" s="3"/>
      <c r="BD333" s="3"/>
      <c r="BE333" s="182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205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50"/>
      <c r="CQ333" s="98">
        <f>IF(U333="","1",IF(U333="x","0",VLOOKUP(U333,'Risico-matrix'!$K$4:$M$107,3,)))</f>
        <v>0</v>
      </c>
      <c r="CR333" s="98">
        <f>IF(V333="","1",IF(V333="x","0",VLOOKUP(V333,'Risico-matrix'!$K$4:$M$107,3,)))</f>
        <v>0</v>
      </c>
      <c r="CS333" s="98">
        <f>IF(W333="","1",IF(W333="x","0",VLOOKUP(W333,'Risico-matrix'!$K$4:$M$107,3,)))</f>
        <v>3</v>
      </c>
      <c r="CT333" s="98">
        <f>IF(X333="","1",IF(X333="x","0",VLOOKUP(X333,'Risico-matrix'!$K$4:$M$107,3,)))</f>
        <v>3</v>
      </c>
      <c r="CU333" s="98">
        <f>IF(Y333="","1",IF(Y333="x","0",VLOOKUP(Y333,'Risico-matrix'!$K$4:$M$107,3,)))</f>
        <v>0</v>
      </c>
      <c r="CV333" s="98" t="str">
        <f>IF(Z333="","1",IF(Z333="x","0",VLOOKUP(Z333,'Risico-matrix'!$K$4:$M$107,3,)))</f>
        <v>1</v>
      </c>
      <c r="CW333" s="98" t="str">
        <f>IF(AA333="","1",IF(AA333="x","0",VLOOKUP(AA333,'Risico-matrix'!$K$4:$M$107,3,)))</f>
        <v>1</v>
      </c>
      <c r="CX333" s="98" t="str">
        <f>IF(AB333="","1",IF(AB333="x","0",VLOOKUP(AB333,'Risico-matrix'!$K$4:$M$107,3,)))</f>
        <v>1</v>
      </c>
      <c r="CY333" s="98" t="str">
        <f>IF(AC333="","1",IF(AC333="x","0",VLOOKUP(AC333,'Risico-matrix'!$K$4:$M$107,3,)))</f>
        <v>1</v>
      </c>
      <c r="CZ333" s="98" t="str">
        <f>IF(AD333="","1",IF(AD333="x","0",VLOOKUP(AD333,'Risico-matrix'!$K$4:$M$107,3,)))</f>
        <v>1</v>
      </c>
      <c r="DA333" s="1">
        <f t="shared" si="74"/>
        <v>11</v>
      </c>
    </row>
    <row r="334" spans="1:105" hidden="1" x14ac:dyDescent="0.25">
      <c r="A334" s="46" t="s">
        <v>1258</v>
      </c>
      <c r="B334" s="47"/>
      <c r="C334" s="47">
        <v>42078</v>
      </c>
      <c r="D334" s="3" t="s">
        <v>1254</v>
      </c>
      <c r="E334" s="3"/>
      <c r="F334" s="3"/>
      <c r="G334" s="3" t="s">
        <v>862</v>
      </c>
      <c r="H334" s="3"/>
      <c r="I334" s="3"/>
      <c r="J334" s="3"/>
      <c r="K334" s="3"/>
      <c r="L334" s="3" t="s">
        <v>862</v>
      </c>
      <c r="M334" s="3"/>
      <c r="N334" s="3" t="s">
        <v>862</v>
      </c>
      <c r="O334" s="3" t="s">
        <v>88</v>
      </c>
      <c r="P334" s="3" t="s">
        <v>90</v>
      </c>
      <c r="Q334" s="3">
        <v>0.65</v>
      </c>
      <c r="R334" s="3" t="s">
        <v>863</v>
      </c>
      <c r="S334" s="48"/>
      <c r="T334" s="3" t="s">
        <v>863</v>
      </c>
      <c r="U334" s="3" t="s">
        <v>134</v>
      </c>
      <c r="V334" s="3" t="s">
        <v>638</v>
      </c>
      <c r="W334" s="3" t="s">
        <v>197</v>
      </c>
      <c r="X334" s="3" t="s">
        <v>206</v>
      </c>
      <c r="Y334" s="3" t="s">
        <v>264</v>
      </c>
      <c r="Z334" s="3" t="s">
        <v>1449</v>
      </c>
      <c r="AA334" s="3" t="s">
        <v>1449</v>
      </c>
      <c r="AB334" s="3" t="s">
        <v>1449</v>
      </c>
      <c r="AC334" s="3" t="s">
        <v>1449</v>
      </c>
      <c r="AD334" s="3" t="s">
        <v>1449</v>
      </c>
      <c r="AE334" s="3"/>
      <c r="AF334" s="49" t="s">
        <v>1551</v>
      </c>
      <c r="AG334" s="3">
        <f t="shared" si="73"/>
        <v>11</v>
      </c>
      <c r="AH334" s="3"/>
      <c r="AI334" s="3"/>
      <c r="AJ334" s="3">
        <f t="shared" si="66"/>
        <v>0</v>
      </c>
      <c r="AK334" s="136"/>
      <c r="AL334" s="3" t="s">
        <v>95</v>
      </c>
      <c r="AM334" s="59"/>
      <c r="AN334" s="42"/>
      <c r="AO334" s="3" t="s">
        <v>1627</v>
      </c>
      <c r="AP334" s="44"/>
      <c r="AQ334" s="44"/>
      <c r="AR334" s="49"/>
      <c r="AS334" s="3"/>
      <c r="AT334" s="3"/>
      <c r="AU334" s="3"/>
      <c r="AV334" s="3"/>
      <c r="AW334" s="3"/>
      <c r="AX334" s="3" t="str">
        <f t="shared" si="68"/>
        <v>x</v>
      </c>
      <c r="AY334" s="143" t="str">
        <f t="shared" si="69"/>
        <v>x</v>
      </c>
      <c r="AZ334" s="3" t="str">
        <f t="shared" si="70"/>
        <v>x</v>
      </c>
      <c r="BA334" s="3" t="str">
        <f t="shared" si="71"/>
        <v/>
      </c>
      <c r="BB334" s="3" t="str">
        <f t="shared" si="67"/>
        <v/>
      </c>
      <c r="BC334" s="3"/>
      <c r="BD334" s="3"/>
      <c r="BE334" s="182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205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50"/>
      <c r="CQ334" s="98">
        <f>IF(U334="","1",IF(U334="x","0",VLOOKUP(U334,'Risico-matrix'!$K$4:$M$107,3,)))</f>
        <v>0</v>
      </c>
      <c r="CR334" s="98">
        <f>IF(V334="","1",IF(V334="x","0",VLOOKUP(V334,'Risico-matrix'!$K$4:$M$107,3,)))</f>
        <v>0</v>
      </c>
      <c r="CS334" s="98">
        <f>IF(W334="","1",IF(W334="x","0",VLOOKUP(W334,'Risico-matrix'!$K$4:$M$107,3,)))</f>
        <v>3</v>
      </c>
      <c r="CT334" s="98">
        <f>IF(X334="","1",IF(X334="x","0",VLOOKUP(X334,'Risico-matrix'!$K$4:$M$107,3,)))</f>
        <v>3</v>
      </c>
      <c r="CU334" s="98">
        <f>IF(Y334="","1",IF(Y334="x","0",VLOOKUP(Y334,'Risico-matrix'!$K$4:$M$107,3,)))</f>
        <v>0</v>
      </c>
      <c r="CV334" s="98" t="str">
        <f>IF(Z334="","1",IF(Z334="x","0",VLOOKUP(Z334,'Risico-matrix'!$K$4:$M$107,3,)))</f>
        <v>1</v>
      </c>
      <c r="CW334" s="98" t="str">
        <f>IF(AA334="","1",IF(AA334="x","0",VLOOKUP(AA334,'Risico-matrix'!$K$4:$M$107,3,)))</f>
        <v>1</v>
      </c>
      <c r="CX334" s="98" t="str">
        <f>IF(AB334="","1",IF(AB334="x","0",VLOOKUP(AB334,'Risico-matrix'!$K$4:$M$107,3,)))</f>
        <v>1</v>
      </c>
      <c r="CY334" s="98" t="str">
        <f>IF(AC334="","1",IF(AC334="x","0",VLOOKUP(AC334,'Risico-matrix'!$K$4:$M$107,3,)))</f>
        <v>1</v>
      </c>
      <c r="CZ334" s="98" t="str">
        <f>IF(AD334="","1",IF(AD334="x","0",VLOOKUP(AD334,'Risico-matrix'!$K$4:$M$107,3,)))</f>
        <v>1</v>
      </c>
      <c r="DA334" s="1">
        <f t="shared" si="74"/>
        <v>11</v>
      </c>
    </row>
    <row r="335" spans="1:105" hidden="1" x14ac:dyDescent="0.25">
      <c r="A335" s="46" t="s">
        <v>1288</v>
      </c>
      <c r="B335" s="47"/>
      <c r="C335" s="47">
        <v>42048</v>
      </c>
      <c r="D335" s="3" t="s">
        <v>1289</v>
      </c>
      <c r="E335" s="3"/>
      <c r="F335" s="3"/>
      <c r="G335" s="3"/>
      <c r="H335" s="3"/>
      <c r="I335" s="3"/>
      <c r="J335" s="3" t="s">
        <v>862</v>
      </c>
      <c r="K335" s="3"/>
      <c r="L335" s="3" t="s">
        <v>862</v>
      </c>
      <c r="M335" s="3"/>
      <c r="N335" s="3"/>
      <c r="O335" s="3" t="s">
        <v>88</v>
      </c>
      <c r="P335" s="3" t="s">
        <v>92</v>
      </c>
      <c r="Q335" s="3" t="s">
        <v>868</v>
      </c>
      <c r="R335" s="3" t="s">
        <v>981</v>
      </c>
      <c r="S335" s="48"/>
      <c r="T335" s="3" t="s">
        <v>981</v>
      </c>
      <c r="U335" s="3" t="s">
        <v>197</v>
      </c>
      <c r="V335" s="3" t="s">
        <v>199</v>
      </c>
      <c r="W335" s="3" t="s">
        <v>205</v>
      </c>
      <c r="X335" s="3" t="s">
        <v>1449</v>
      </c>
      <c r="Y335" s="3" t="s">
        <v>1449</v>
      </c>
      <c r="Z335" s="3" t="s">
        <v>1449</v>
      </c>
      <c r="AA335" s="3" t="s">
        <v>1449</v>
      </c>
      <c r="AB335" s="3" t="s">
        <v>1449</v>
      </c>
      <c r="AC335" s="3" t="s">
        <v>1449</v>
      </c>
      <c r="AD335" s="3" t="s">
        <v>1449</v>
      </c>
      <c r="AE335" s="3"/>
      <c r="AF335" s="49" t="s">
        <v>1562</v>
      </c>
      <c r="AG335" s="3">
        <f t="shared" si="73"/>
        <v>20</v>
      </c>
      <c r="AH335" s="3"/>
      <c r="AI335" s="3"/>
      <c r="AJ335" s="3">
        <f t="shared" ref="AJ335:AJ396" si="75">AG335*AH335*AI335</f>
        <v>0</v>
      </c>
      <c r="AK335" s="136"/>
      <c r="AL335" s="3" t="s">
        <v>95</v>
      </c>
      <c r="AM335" s="59"/>
      <c r="AN335" s="42">
        <v>5</v>
      </c>
      <c r="AO335" s="3" t="s">
        <v>1624</v>
      </c>
      <c r="AP335" s="44"/>
      <c r="AQ335" s="44"/>
      <c r="AR335" s="49"/>
      <c r="AS335" s="3"/>
      <c r="AT335" s="3"/>
      <c r="AU335" s="3"/>
      <c r="AV335" s="3"/>
      <c r="AW335" s="3"/>
      <c r="AX335" s="3" t="str">
        <f t="shared" ref="AX335:AX396" si="76">IF(OR(K335="x",J330="x",L335="x",G335="x",H335="x",M335="x",N335="x"),"x","")</f>
        <v>x</v>
      </c>
      <c r="AY335" s="143" t="str">
        <f t="shared" ref="AY335:AY396" si="77">IF(OR(K335="x",J330="x",L335="x",G335="x",H335="x",M335="x",N335="x"),"x","")</f>
        <v>x</v>
      </c>
      <c r="AZ335" s="3" t="str">
        <f t="shared" ref="AZ335:AZ396" si="78">IF(OR(K335="x",J330="x",L335="x",G335="x",H335="x",M335="x"),"x","")</f>
        <v>x</v>
      </c>
      <c r="BA335" s="3" t="str">
        <f t="shared" ref="BA335:BA396" si="79">IF(OR(K335="x",J330="x",H335="x"),"x","")</f>
        <v/>
      </c>
      <c r="BB335" s="3" t="str">
        <f t="shared" ref="BB335:BB396" si="80">IF(OR(K335="x",J335="x"),"x","")</f>
        <v>x</v>
      </c>
      <c r="BC335" s="3"/>
      <c r="BD335" s="3"/>
      <c r="BE335" s="182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205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50"/>
      <c r="CQ335" s="98">
        <f>IF(U335="","1",IF(U335="x","0",VLOOKUP(U335,'Risico-matrix'!$K$4:$M$107,3,)))</f>
        <v>3</v>
      </c>
      <c r="CR335" s="98">
        <f>IF(V335="","1",IF(V335="x","0",VLOOKUP(V335,'Risico-matrix'!$K$4:$M$107,3,)))</f>
        <v>7</v>
      </c>
      <c r="CS335" s="98">
        <f>IF(W335="","1",IF(W335="x","0",VLOOKUP(W335,'Risico-matrix'!$K$4:$M$107,3,)))</f>
        <v>3</v>
      </c>
      <c r="CT335" s="98" t="str">
        <f>IF(X335="","1",IF(X335="x","0",VLOOKUP(X335,'Risico-matrix'!$K$4:$M$107,3,)))</f>
        <v>1</v>
      </c>
      <c r="CU335" s="98" t="str">
        <f>IF(Y335="","1",IF(Y335="x","0",VLOOKUP(Y335,'Risico-matrix'!$K$4:$M$107,3,)))</f>
        <v>1</v>
      </c>
      <c r="CV335" s="98" t="str">
        <f>IF(Z335="","1",IF(Z335="x","0",VLOOKUP(Z335,'Risico-matrix'!$K$4:$M$107,3,)))</f>
        <v>1</v>
      </c>
      <c r="CW335" s="98" t="str">
        <f>IF(AA335="","1",IF(AA335="x","0",VLOOKUP(AA335,'Risico-matrix'!$K$4:$M$107,3,)))</f>
        <v>1</v>
      </c>
      <c r="CX335" s="98" t="str">
        <f>IF(AB335="","1",IF(AB335="x","0",VLOOKUP(AB335,'Risico-matrix'!$K$4:$M$107,3,)))</f>
        <v>1</v>
      </c>
      <c r="CY335" s="98" t="str">
        <f>IF(AC335="","1",IF(AC335="x","0",VLOOKUP(AC335,'Risico-matrix'!$K$4:$M$107,3,)))</f>
        <v>1</v>
      </c>
      <c r="CZ335" s="98" t="str">
        <f>IF(AD335="","1",IF(AD335="x","0",VLOOKUP(AD335,'Risico-matrix'!$K$4:$M$107,3,)))</f>
        <v>1</v>
      </c>
      <c r="DA335" s="1">
        <f t="shared" si="74"/>
        <v>20</v>
      </c>
    </row>
    <row r="336" spans="1:105" hidden="1" x14ac:dyDescent="0.25">
      <c r="A336" s="46" t="s">
        <v>1313</v>
      </c>
      <c r="B336" s="47"/>
      <c r="C336" s="47">
        <v>42033</v>
      </c>
      <c r="D336" s="3" t="s">
        <v>1314</v>
      </c>
      <c r="E336" s="3" t="s">
        <v>862</v>
      </c>
      <c r="F336" s="3"/>
      <c r="G336" s="3"/>
      <c r="H336" s="3"/>
      <c r="I336" s="3"/>
      <c r="J336" s="3"/>
      <c r="K336" s="3"/>
      <c r="L336" s="3"/>
      <c r="M336" s="3"/>
      <c r="N336" s="3"/>
      <c r="O336" s="3" t="s">
        <v>875</v>
      </c>
      <c r="P336" s="3" t="s">
        <v>93</v>
      </c>
      <c r="Q336" s="3">
        <v>1.0229999999999999</v>
      </c>
      <c r="R336" s="3">
        <v>5.9</v>
      </c>
      <c r="S336" s="48">
        <v>100</v>
      </c>
      <c r="T336" s="3" t="s">
        <v>868</v>
      </c>
      <c r="U336" s="3" t="s">
        <v>1449</v>
      </c>
      <c r="V336" s="3" t="s">
        <v>1449</v>
      </c>
      <c r="W336" s="3" t="s">
        <v>1449</v>
      </c>
      <c r="X336" s="3" t="s">
        <v>1449</v>
      </c>
      <c r="Y336" s="3" t="s">
        <v>1449</v>
      </c>
      <c r="Z336" s="3" t="s">
        <v>1449</v>
      </c>
      <c r="AA336" s="3" t="s">
        <v>1449</v>
      </c>
      <c r="AB336" s="3" t="s">
        <v>1449</v>
      </c>
      <c r="AC336" s="3" t="s">
        <v>1449</v>
      </c>
      <c r="AD336" s="3" t="s">
        <v>1449</v>
      </c>
      <c r="AE336" s="3"/>
      <c r="AF336" s="49"/>
      <c r="AG336" s="3">
        <f t="shared" si="73"/>
        <v>10</v>
      </c>
      <c r="AH336" s="3"/>
      <c r="AI336" s="3"/>
      <c r="AJ336" s="3">
        <f t="shared" si="75"/>
        <v>0</v>
      </c>
      <c r="AK336" s="136"/>
      <c r="AL336" s="3" t="s">
        <v>95</v>
      </c>
      <c r="AM336" s="59"/>
      <c r="AN336" s="42">
        <v>5</v>
      </c>
      <c r="AO336" s="3" t="s">
        <v>1626</v>
      </c>
      <c r="AP336" s="44"/>
      <c r="AQ336" s="44">
        <v>30</v>
      </c>
      <c r="AR336" s="49"/>
      <c r="AS336" s="3"/>
      <c r="AT336" s="3"/>
      <c r="AU336" s="3"/>
      <c r="AV336" s="3"/>
      <c r="AW336" s="3"/>
      <c r="AX336" s="3" t="str">
        <f t="shared" si="76"/>
        <v/>
      </c>
      <c r="AY336" s="143" t="str">
        <f t="shared" si="77"/>
        <v/>
      </c>
      <c r="AZ336" s="3" t="str">
        <f t="shared" si="78"/>
        <v/>
      </c>
      <c r="BA336" s="3" t="str">
        <f t="shared" si="79"/>
        <v/>
      </c>
      <c r="BB336" s="3" t="str">
        <f t="shared" si="80"/>
        <v/>
      </c>
      <c r="BC336" s="3"/>
      <c r="BD336" s="3"/>
      <c r="BE336" s="182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205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50"/>
      <c r="CQ336" s="98" t="str">
        <f>IF(U336="","1",IF(U336="x","0",VLOOKUP(U336,'Risico-matrix'!$K$4:$M$107,3,)))</f>
        <v>1</v>
      </c>
      <c r="CR336" s="98" t="str">
        <f>IF(V336="","1",IF(V336="x","0",VLOOKUP(V336,'Risico-matrix'!$K$4:$M$107,3,)))</f>
        <v>1</v>
      </c>
      <c r="CS336" s="98" t="str">
        <f>IF(W336="","1",IF(W336="x","0",VLOOKUP(W336,'Risico-matrix'!$K$4:$M$107,3,)))</f>
        <v>1</v>
      </c>
      <c r="CT336" s="98" t="str">
        <f>IF(X336="","1",IF(X336="x","0",VLOOKUP(X336,'Risico-matrix'!$K$4:$M$107,3,)))</f>
        <v>1</v>
      </c>
      <c r="CU336" s="98" t="str">
        <f>IF(Y336="","1",IF(Y336="x","0",VLOOKUP(Y336,'Risico-matrix'!$K$4:$M$107,3,)))</f>
        <v>1</v>
      </c>
      <c r="CV336" s="98" t="str">
        <f>IF(Z336="","1",IF(Z336="x","0",VLOOKUP(Z336,'Risico-matrix'!$K$4:$M$107,3,)))</f>
        <v>1</v>
      </c>
      <c r="CW336" s="98" t="str">
        <f>IF(AA336="","1",IF(AA336="x","0",VLOOKUP(AA336,'Risico-matrix'!$K$4:$M$107,3,)))</f>
        <v>1</v>
      </c>
      <c r="CX336" s="98" t="str">
        <f>IF(AB336="","1",IF(AB336="x","0",VLOOKUP(AB336,'Risico-matrix'!$K$4:$M$107,3,)))</f>
        <v>1</v>
      </c>
      <c r="CY336" s="98" t="str">
        <f>IF(AC336="","1",IF(AC336="x","0",VLOOKUP(AC336,'Risico-matrix'!$K$4:$M$107,3,)))</f>
        <v>1</v>
      </c>
      <c r="CZ336" s="98" t="str">
        <f>IF(AD336="","1",IF(AD336="x","0",VLOOKUP(AD336,'Risico-matrix'!$K$4:$M$107,3,)))</f>
        <v>1</v>
      </c>
      <c r="DA336" s="1">
        <f t="shared" si="74"/>
        <v>10</v>
      </c>
    </row>
    <row r="337" spans="1:105" hidden="1" x14ac:dyDescent="0.25">
      <c r="A337" s="46" t="s">
        <v>1173</v>
      </c>
      <c r="B337" s="47"/>
      <c r="C337" s="47"/>
      <c r="D337" s="3" t="s">
        <v>1170</v>
      </c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8"/>
      <c r="T337" s="3"/>
      <c r="U337" s="3" t="s">
        <v>1449</v>
      </c>
      <c r="V337" s="3" t="s">
        <v>1449</v>
      </c>
      <c r="W337" s="3" t="s">
        <v>1449</v>
      </c>
      <c r="X337" s="3" t="s">
        <v>1449</v>
      </c>
      <c r="Y337" s="3" t="s">
        <v>1449</v>
      </c>
      <c r="Z337" s="3" t="s">
        <v>1449</v>
      </c>
      <c r="AA337" s="3" t="s">
        <v>1449</v>
      </c>
      <c r="AB337" s="3" t="s">
        <v>1449</v>
      </c>
      <c r="AC337" s="3" t="s">
        <v>1449</v>
      </c>
      <c r="AD337" s="3" t="s">
        <v>1449</v>
      </c>
      <c r="AE337" s="3"/>
      <c r="AF337" s="49"/>
      <c r="AG337" s="3">
        <f t="shared" si="73"/>
        <v>10</v>
      </c>
      <c r="AH337" s="3"/>
      <c r="AI337" s="3"/>
      <c r="AJ337" s="3">
        <f t="shared" si="75"/>
        <v>0</v>
      </c>
      <c r="AK337" s="136"/>
      <c r="AL337" s="3" t="s">
        <v>95</v>
      </c>
      <c r="AM337" s="59"/>
      <c r="AN337" s="42">
        <v>5</v>
      </c>
      <c r="AO337" s="3" t="s">
        <v>1623</v>
      </c>
      <c r="AP337" s="44"/>
      <c r="AQ337" s="44"/>
      <c r="AR337" s="49"/>
      <c r="AS337" s="3"/>
      <c r="AT337" s="3"/>
      <c r="AU337" s="3"/>
      <c r="AV337" s="3"/>
      <c r="AW337" s="3"/>
      <c r="AX337" s="3" t="str">
        <f t="shared" si="76"/>
        <v/>
      </c>
      <c r="AY337" s="143" t="str">
        <f t="shared" si="77"/>
        <v/>
      </c>
      <c r="AZ337" s="3" t="str">
        <f t="shared" si="78"/>
        <v/>
      </c>
      <c r="BA337" s="3" t="str">
        <f t="shared" si="79"/>
        <v/>
      </c>
      <c r="BB337" s="3" t="str">
        <f t="shared" si="80"/>
        <v/>
      </c>
      <c r="BC337" s="3"/>
      <c r="BD337" s="3"/>
      <c r="BE337" s="182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205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50"/>
      <c r="CQ337" s="98" t="str">
        <f>IF(U337="","1",IF(U337="x","0",VLOOKUP(U337,'Risico-matrix'!$K$4:$M$107,3,)))</f>
        <v>1</v>
      </c>
      <c r="CR337" s="98" t="str">
        <f>IF(V337="","1",IF(V337="x","0",VLOOKUP(V337,'Risico-matrix'!$K$4:$M$107,3,)))</f>
        <v>1</v>
      </c>
      <c r="CS337" s="98" t="str">
        <f>IF(W337="","1",IF(W337="x","0",VLOOKUP(W337,'Risico-matrix'!$K$4:$M$107,3,)))</f>
        <v>1</v>
      </c>
      <c r="CT337" s="98" t="str">
        <f>IF(X337="","1",IF(X337="x","0",VLOOKUP(X337,'Risico-matrix'!$K$4:$M$107,3,)))</f>
        <v>1</v>
      </c>
      <c r="CU337" s="98" t="str">
        <f>IF(Y337="","1",IF(Y337="x","0",VLOOKUP(Y337,'Risico-matrix'!$K$4:$M$107,3,)))</f>
        <v>1</v>
      </c>
      <c r="CV337" s="98" t="str">
        <f>IF(Z337="","1",IF(Z337="x","0",VLOOKUP(Z337,'Risico-matrix'!$K$4:$M$107,3,)))</f>
        <v>1</v>
      </c>
      <c r="CW337" s="98" t="str">
        <f>IF(AA337="","1",IF(AA337="x","0",VLOOKUP(AA337,'Risico-matrix'!$K$4:$M$107,3,)))</f>
        <v>1</v>
      </c>
      <c r="CX337" s="98" t="str">
        <f>IF(AB337="","1",IF(AB337="x","0",VLOOKUP(AB337,'Risico-matrix'!$K$4:$M$107,3,)))</f>
        <v>1</v>
      </c>
      <c r="CY337" s="98" t="str">
        <f>IF(AC337="","1",IF(AC337="x","0",VLOOKUP(AC337,'Risico-matrix'!$K$4:$M$107,3,)))</f>
        <v>1</v>
      </c>
      <c r="CZ337" s="98" t="str">
        <f>IF(AD337="","1",IF(AD337="x","0",VLOOKUP(AD337,'Risico-matrix'!$K$4:$M$107,3,)))</f>
        <v>1</v>
      </c>
      <c r="DA337" s="1">
        <f t="shared" si="74"/>
        <v>10</v>
      </c>
    </row>
    <row r="338" spans="1:105" hidden="1" x14ac:dyDescent="0.25">
      <c r="A338" s="46" t="s">
        <v>938</v>
      </c>
      <c r="B338" s="146" t="s">
        <v>1635</v>
      </c>
      <c r="C338" s="47">
        <v>42132</v>
      </c>
      <c r="D338" s="3" t="s">
        <v>898</v>
      </c>
      <c r="E338" s="3"/>
      <c r="F338" s="3"/>
      <c r="G338" s="3"/>
      <c r="H338" s="3"/>
      <c r="I338" s="3"/>
      <c r="J338" s="3" t="s">
        <v>862</v>
      </c>
      <c r="K338" s="3"/>
      <c r="L338" s="3"/>
      <c r="M338" s="3"/>
      <c r="N338" s="3" t="s">
        <v>862</v>
      </c>
      <c r="O338" s="3" t="s">
        <v>88</v>
      </c>
      <c r="P338" s="3" t="s">
        <v>93</v>
      </c>
      <c r="Q338" s="3">
        <v>1.24</v>
      </c>
      <c r="R338" s="3" t="s">
        <v>939</v>
      </c>
      <c r="S338" s="48" t="s">
        <v>868</v>
      </c>
      <c r="T338" s="3" t="s">
        <v>876</v>
      </c>
      <c r="U338" s="3" t="s">
        <v>196</v>
      </c>
      <c r="V338" s="3" t="s">
        <v>263</v>
      </c>
      <c r="W338" s="3" t="s">
        <v>153</v>
      </c>
      <c r="X338" s="3" t="s">
        <v>1449</v>
      </c>
      <c r="Y338" s="3" t="s">
        <v>1449</v>
      </c>
      <c r="Z338" s="3" t="s">
        <v>1449</v>
      </c>
      <c r="AA338" s="3" t="s">
        <v>1449</v>
      </c>
      <c r="AB338" s="3" t="s">
        <v>1449</v>
      </c>
      <c r="AC338" s="3" t="s">
        <v>1449</v>
      </c>
      <c r="AD338" s="3" t="s">
        <v>1449</v>
      </c>
      <c r="AE338" s="3" t="s">
        <v>500</v>
      </c>
      <c r="AF338" s="49" t="s">
        <v>1473</v>
      </c>
      <c r="AG338" s="3">
        <f t="shared" si="73"/>
        <v>22</v>
      </c>
      <c r="AH338" s="3"/>
      <c r="AI338" s="3"/>
      <c r="AJ338" s="3">
        <f t="shared" si="75"/>
        <v>0</v>
      </c>
      <c r="AK338" s="136"/>
      <c r="AL338" s="3" t="s">
        <v>95</v>
      </c>
      <c r="AM338" s="59">
        <f>Q338*AN338</f>
        <v>1.24</v>
      </c>
      <c r="AN338" s="42">
        <v>1</v>
      </c>
      <c r="AO338" s="3" t="s">
        <v>1616</v>
      </c>
      <c r="AP338" s="44"/>
      <c r="AQ338" s="44">
        <v>6</v>
      </c>
      <c r="AR338" s="49" t="s">
        <v>1616</v>
      </c>
      <c r="AS338" s="3"/>
      <c r="AT338" s="3"/>
      <c r="AU338" s="3"/>
      <c r="AV338" s="3"/>
      <c r="AW338" s="3"/>
      <c r="AX338" s="3" t="str">
        <f t="shared" si="76"/>
        <v>x</v>
      </c>
      <c r="AY338" s="143" t="str">
        <f t="shared" si="77"/>
        <v>x</v>
      </c>
      <c r="AZ338" s="3" t="str">
        <f t="shared" si="78"/>
        <v/>
      </c>
      <c r="BA338" s="3" t="str">
        <f t="shared" si="79"/>
        <v/>
      </c>
      <c r="BB338" s="3" t="str">
        <f t="shared" si="80"/>
        <v>x</v>
      </c>
      <c r="BC338" s="3"/>
      <c r="BD338" s="3"/>
      <c r="BE338" s="182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205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50"/>
      <c r="CQ338" s="98">
        <f>IF(U338="","1",IF(U338="x","0",VLOOKUP(U338,'Risico-matrix'!$K$4:$M$107,3,)))</f>
        <v>15</v>
      </c>
      <c r="CR338" s="98">
        <f>IF(V338="","1",IF(V338="x","0",VLOOKUP(V338,'Risico-matrix'!$K$4:$M$107,3,)))</f>
        <v>0</v>
      </c>
      <c r="CS338" s="98">
        <f>IF(W338="","1",IF(W338="x","0",VLOOKUP(W338,'Risico-matrix'!$K$4:$M$107,3,)))</f>
        <v>0</v>
      </c>
      <c r="CT338" s="98" t="str">
        <f>IF(X338="","1",IF(X338="x","0",VLOOKUP(X338,'Risico-matrix'!$K$4:$M$107,3,)))</f>
        <v>1</v>
      </c>
      <c r="CU338" s="98" t="str">
        <f>IF(Y338="","1",IF(Y338="x","0",VLOOKUP(Y338,'Risico-matrix'!$K$4:$M$107,3,)))</f>
        <v>1</v>
      </c>
      <c r="CV338" s="98" t="str">
        <f>IF(Z338="","1",IF(Z338="x","0",VLOOKUP(Z338,'Risico-matrix'!$K$4:$M$107,3,)))</f>
        <v>1</v>
      </c>
      <c r="CW338" s="98" t="str">
        <f>IF(AA338="","1",IF(AA338="x","0",VLOOKUP(AA338,'Risico-matrix'!$K$4:$M$107,3,)))</f>
        <v>1</v>
      </c>
      <c r="CX338" s="98" t="str">
        <f>IF(AB338="","1",IF(AB338="x","0",VLOOKUP(AB338,'Risico-matrix'!$K$4:$M$107,3,)))</f>
        <v>1</v>
      </c>
      <c r="CY338" s="98" t="str">
        <f>IF(AC338="","1",IF(AC338="x","0",VLOOKUP(AC338,'Risico-matrix'!$K$4:$M$107,3,)))</f>
        <v>1</v>
      </c>
      <c r="CZ338" s="98" t="str">
        <f>IF(AD338="","1",IF(AD338="x","0",VLOOKUP(AD338,'Risico-matrix'!$K$4:$M$107,3,)))</f>
        <v>1</v>
      </c>
      <c r="DA338" s="1">
        <f t="shared" si="74"/>
        <v>22</v>
      </c>
    </row>
    <row r="339" spans="1:105" hidden="1" x14ac:dyDescent="0.25">
      <c r="A339" s="46" t="s">
        <v>938</v>
      </c>
      <c r="B339" s="146" t="s">
        <v>1635</v>
      </c>
      <c r="C339" s="47">
        <v>42132</v>
      </c>
      <c r="D339" s="3" t="s">
        <v>898</v>
      </c>
      <c r="E339" s="3"/>
      <c r="F339" s="3"/>
      <c r="G339" s="3"/>
      <c r="H339" s="3"/>
      <c r="I339" s="3"/>
      <c r="J339" s="3" t="s">
        <v>862</v>
      </c>
      <c r="K339" s="3"/>
      <c r="L339" s="3"/>
      <c r="M339" s="3"/>
      <c r="N339" s="3" t="s">
        <v>862</v>
      </c>
      <c r="O339" s="3" t="s">
        <v>88</v>
      </c>
      <c r="P339" s="3" t="s">
        <v>93</v>
      </c>
      <c r="Q339" s="3">
        <v>1.24</v>
      </c>
      <c r="R339" s="3" t="s">
        <v>939</v>
      </c>
      <c r="S339" s="62" t="s">
        <v>868</v>
      </c>
      <c r="T339" s="3" t="s">
        <v>876</v>
      </c>
      <c r="U339" s="3" t="s">
        <v>196</v>
      </c>
      <c r="V339" s="3" t="s">
        <v>263</v>
      </c>
      <c r="W339" s="3" t="s">
        <v>153</v>
      </c>
      <c r="X339" s="3" t="s">
        <v>1449</v>
      </c>
      <c r="Y339" s="3" t="s">
        <v>1449</v>
      </c>
      <c r="Z339" s="3" t="s">
        <v>1449</v>
      </c>
      <c r="AA339" s="3" t="s">
        <v>1449</v>
      </c>
      <c r="AB339" s="3" t="s">
        <v>1449</v>
      </c>
      <c r="AC339" s="3" t="s">
        <v>1449</v>
      </c>
      <c r="AD339" s="3" t="s">
        <v>1449</v>
      </c>
      <c r="AE339" s="3" t="s">
        <v>500</v>
      </c>
      <c r="AF339" s="49" t="s">
        <v>1473</v>
      </c>
      <c r="AG339" s="3">
        <f t="shared" si="73"/>
        <v>22</v>
      </c>
      <c r="AH339" s="3"/>
      <c r="AI339" s="3"/>
      <c r="AJ339" s="3">
        <f t="shared" si="75"/>
        <v>0</v>
      </c>
      <c r="AK339" s="136"/>
      <c r="AL339" s="3" t="s">
        <v>95</v>
      </c>
      <c r="AM339" s="59">
        <f>Q339*AN339</f>
        <v>1.24</v>
      </c>
      <c r="AN339" s="42">
        <v>1</v>
      </c>
      <c r="AO339" s="3" t="s">
        <v>1617</v>
      </c>
      <c r="AP339" s="44"/>
      <c r="AQ339" s="44">
        <v>12</v>
      </c>
      <c r="AR339" s="49" t="s">
        <v>1630</v>
      </c>
      <c r="AS339" s="3"/>
      <c r="AT339" s="3"/>
      <c r="AU339" s="3"/>
      <c r="AV339" s="3"/>
      <c r="AW339" s="3"/>
      <c r="AX339" s="3" t="str">
        <f t="shared" si="76"/>
        <v>x</v>
      </c>
      <c r="AY339" s="143" t="str">
        <f t="shared" si="77"/>
        <v>x</v>
      </c>
      <c r="AZ339" s="3" t="str">
        <f t="shared" si="78"/>
        <v/>
      </c>
      <c r="BA339" s="3" t="str">
        <f t="shared" si="79"/>
        <v/>
      </c>
      <c r="BB339" s="3" t="str">
        <f t="shared" si="80"/>
        <v>x</v>
      </c>
      <c r="BC339" s="3"/>
      <c r="BD339" s="3"/>
      <c r="BE339" s="182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205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50"/>
      <c r="CQ339" s="98">
        <f>IF(U339="","1",IF(U339="x","0",VLOOKUP(U339,'Risico-matrix'!$K$4:$M$107,3,)))</f>
        <v>15</v>
      </c>
      <c r="CR339" s="98">
        <f>IF(V339="","1",IF(V339="x","0",VLOOKUP(V339,'Risico-matrix'!$K$4:$M$107,3,)))</f>
        <v>0</v>
      </c>
      <c r="CS339" s="98">
        <f>IF(W339="","1",IF(W339="x","0",VLOOKUP(W339,'Risico-matrix'!$K$4:$M$107,3,)))</f>
        <v>0</v>
      </c>
      <c r="CT339" s="98" t="str">
        <f>IF(X339="","1",IF(X339="x","0",VLOOKUP(X339,'Risico-matrix'!$K$4:$M$107,3,)))</f>
        <v>1</v>
      </c>
      <c r="CU339" s="98" t="str">
        <f>IF(Y339="","1",IF(Y339="x","0",VLOOKUP(Y339,'Risico-matrix'!$K$4:$M$107,3,)))</f>
        <v>1</v>
      </c>
      <c r="CV339" s="98" t="str">
        <f>IF(Z339="","1",IF(Z339="x","0",VLOOKUP(Z339,'Risico-matrix'!$K$4:$M$107,3,)))</f>
        <v>1</v>
      </c>
      <c r="CW339" s="98" t="str">
        <f>IF(AA339="","1",IF(AA339="x","0",VLOOKUP(AA339,'Risico-matrix'!$K$4:$M$107,3,)))</f>
        <v>1</v>
      </c>
      <c r="CX339" s="98" t="str">
        <f>IF(AB339="","1",IF(AB339="x","0",VLOOKUP(AB339,'Risico-matrix'!$K$4:$M$107,3,)))</f>
        <v>1</v>
      </c>
      <c r="CY339" s="98" t="str">
        <f>IF(AC339="","1",IF(AC339="x","0",VLOOKUP(AC339,'Risico-matrix'!$K$4:$M$107,3,)))</f>
        <v>1</v>
      </c>
      <c r="CZ339" s="98" t="str">
        <f>IF(AD339="","1",IF(AD339="x","0",VLOOKUP(AD339,'Risico-matrix'!$K$4:$M$107,3,)))</f>
        <v>1</v>
      </c>
      <c r="DA339" s="1">
        <f t="shared" si="74"/>
        <v>22</v>
      </c>
    </row>
    <row r="340" spans="1:105" hidden="1" x14ac:dyDescent="0.25">
      <c r="A340" s="46" t="s">
        <v>938</v>
      </c>
      <c r="B340" s="146" t="s">
        <v>1635</v>
      </c>
      <c r="C340" s="47">
        <v>42132</v>
      </c>
      <c r="D340" s="3" t="s">
        <v>898</v>
      </c>
      <c r="E340" s="3"/>
      <c r="F340" s="3"/>
      <c r="G340" s="3"/>
      <c r="H340" s="3"/>
      <c r="I340" s="3"/>
      <c r="J340" s="3" t="s">
        <v>862</v>
      </c>
      <c r="K340" s="3"/>
      <c r="L340" s="3"/>
      <c r="M340" s="3"/>
      <c r="N340" s="3" t="s">
        <v>862</v>
      </c>
      <c r="O340" s="3" t="s">
        <v>88</v>
      </c>
      <c r="P340" s="3" t="s">
        <v>93</v>
      </c>
      <c r="Q340" s="3">
        <v>1.24</v>
      </c>
      <c r="R340" s="3" t="s">
        <v>939</v>
      </c>
      <c r="S340" s="48" t="s">
        <v>868</v>
      </c>
      <c r="T340" s="3" t="s">
        <v>876</v>
      </c>
      <c r="U340" s="3" t="s">
        <v>196</v>
      </c>
      <c r="V340" s="3" t="s">
        <v>263</v>
      </c>
      <c r="W340" s="3" t="s">
        <v>153</v>
      </c>
      <c r="X340" s="3" t="s">
        <v>1449</v>
      </c>
      <c r="Y340" s="3" t="s">
        <v>1449</v>
      </c>
      <c r="Z340" s="3" t="s">
        <v>1449</v>
      </c>
      <c r="AA340" s="3" t="s">
        <v>1449</v>
      </c>
      <c r="AB340" s="3" t="s">
        <v>1449</v>
      </c>
      <c r="AC340" s="3" t="s">
        <v>1449</v>
      </c>
      <c r="AD340" s="3" t="s">
        <v>1449</v>
      </c>
      <c r="AE340" s="3" t="s">
        <v>500</v>
      </c>
      <c r="AF340" s="49" t="s">
        <v>1473</v>
      </c>
      <c r="AG340" s="3">
        <f t="shared" si="73"/>
        <v>22</v>
      </c>
      <c r="AH340" s="3"/>
      <c r="AI340" s="3"/>
      <c r="AJ340" s="3">
        <f t="shared" si="75"/>
        <v>0</v>
      </c>
      <c r="AK340" s="136"/>
      <c r="AL340" s="3" t="s">
        <v>95</v>
      </c>
      <c r="AM340" s="59">
        <f>Q340*AN340</f>
        <v>1.24</v>
      </c>
      <c r="AN340" s="42">
        <v>1</v>
      </c>
      <c r="AO340" s="3" t="s">
        <v>1618</v>
      </c>
      <c r="AP340" s="44"/>
      <c r="AQ340" s="44">
        <v>6</v>
      </c>
      <c r="AR340" s="49" t="s">
        <v>1618</v>
      </c>
      <c r="AS340" s="3"/>
      <c r="AT340" s="3"/>
      <c r="AU340" s="3"/>
      <c r="AV340" s="3"/>
      <c r="AW340" s="3"/>
      <c r="AX340" s="3" t="str">
        <f t="shared" si="76"/>
        <v>x</v>
      </c>
      <c r="AY340" s="143" t="str">
        <f t="shared" si="77"/>
        <v>x</v>
      </c>
      <c r="AZ340" s="3" t="str">
        <f t="shared" si="78"/>
        <v>x</v>
      </c>
      <c r="BA340" s="3" t="str">
        <f t="shared" si="79"/>
        <v>x</v>
      </c>
      <c r="BB340" s="3" t="str">
        <f t="shared" si="80"/>
        <v>x</v>
      </c>
      <c r="BC340" s="3"/>
      <c r="BD340" s="3"/>
      <c r="BE340" s="182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205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50"/>
      <c r="CQ340" s="98">
        <f>IF(U340="","1",IF(U340="x","0",VLOOKUP(U340,'Risico-matrix'!$K$4:$M$107,3,)))</f>
        <v>15</v>
      </c>
      <c r="CR340" s="98">
        <f>IF(V340="","1",IF(V340="x","0",VLOOKUP(V340,'Risico-matrix'!$K$4:$M$107,3,)))</f>
        <v>0</v>
      </c>
      <c r="CS340" s="98">
        <f>IF(W340="","1",IF(W340="x","0",VLOOKUP(W340,'Risico-matrix'!$K$4:$M$107,3,)))</f>
        <v>0</v>
      </c>
      <c r="CT340" s="98" t="str">
        <f>IF(X340="","1",IF(X340="x","0",VLOOKUP(X340,'Risico-matrix'!$K$4:$M$107,3,)))</f>
        <v>1</v>
      </c>
      <c r="CU340" s="98" t="str">
        <f>IF(Y340="","1",IF(Y340="x","0",VLOOKUP(Y340,'Risico-matrix'!$K$4:$M$107,3,)))</f>
        <v>1</v>
      </c>
      <c r="CV340" s="98" t="str">
        <f>IF(Z340="","1",IF(Z340="x","0",VLOOKUP(Z340,'Risico-matrix'!$K$4:$M$107,3,)))</f>
        <v>1</v>
      </c>
      <c r="CW340" s="98" t="str">
        <f>IF(AA340="","1",IF(AA340="x","0",VLOOKUP(AA340,'Risico-matrix'!$K$4:$M$107,3,)))</f>
        <v>1</v>
      </c>
      <c r="CX340" s="98" t="str">
        <f>IF(AB340="","1",IF(AB340="x","0",VLOOKUP(AB340,'Risico-matrix'!$K$4:$M$107,3,)))</f>
        <v>1</v>
      </c>
      <c r="CY340" s="98" t="str">
        <f>IF(AC340="","1",IF(AC340="x","0",VLOOKUP(AC340,'Risico-matrix'!$K$4:$M$107,3,)))</f>
        <v>1</v>
      </c>
      <c r="CZ340" s="98" t="str">
        <f>IF(AD340="","1",IF(AD340="x","0",VLOOKUP(AD340,'Risico-matrix'!$K$4:$M$107,3,)))</f>
        <v>1</v>
      </c>
      <c r="DA340" s="1">
        <f t="shared" si="74"/>
        <v>22</v>
      </c>
    </row>
    <row r="341" spans="1:105" hidden="1" x14ac:dyDescent="0.25">
      <c r="A341" s="46" t="s">
        <v>1322</v>
      </c>
      <c r="B341" s="47"/>
      <c r="C341" s="47">
        <v>42439</v>
      </c>
      <c r="D341" s="3" t="s">
        <v>1323</v>
      </c>
      <c r="E341" s="3"/>
      <c r="F341" s="3"/>
      <c r="G341" s="3" t="s">
        <v>862</v>
      </c>
      <c r="H341" s="3"/>
      <c r="I341" s="3"/>
      <c r="J341" s="3"/>
      <c r="K341" s="3"/>
      <c r="L341" s="3"/>
      <c r="M341" s="3"/>
      <c r="N341" s="3"/>
      <c r="O341" s="3" t="s">
        <v>89</v>
      </c>
      <c r="P341" s="3" t="s">
        <v>90</v>
      </c>
      <c r="Q341" s="3">
        <v>0.95</v>
      </c>
      <c r="R341" s="3" t="s">
        <v>1324</v>
      </c>
      <c r="S341" s="48"/>
      <c r="T341" s="3" t="s">
        <v>863</v>
      </c>
      <c r="U341" s="3" t="s">
        <v>135</v>
      </c>
      <c r="V341" s="3" t="s">
        <v>638</v>
      </c>
      <c r="W341" s="3" t="s">
        <v>1449</v>
      </c>
      <c r="X341" s="3" t="s">
        <v>1449</v>
      </c>
      <c r="Y341" s="3" t="s">
        <v>1449</v>
      </c>
      <c r="Z341" s="3" t="s">
        <v>1449</v>
      </c>
      <c r="AA341" s="3" t="s">
        <v>1449</v>
      </c>
      <c r="AB341" s="3" t="s">
        <v>1449</v>
      </c>
      <c r="AC341" s="3" t="s">
        <v>1449</v>
      </c>
      <c r="AD341" s="3" t="s">
        <v>1449</v>
      </c>
      <c r="AE341" s="3"/>
      <c r="AF341" s="49" t="s">
        <v>1574</v>
      </c>
      <c r="AG341" s="3">
        <f t="shared" si="73"/>
        <v>8</v>
      </c>
      <c r="AH341" s="3"/>
      <c r="AI341" s="3"/>
      <c r="AJ341" s="3">
        <f t="shared" si="75"/>
        <v>0</v>
      </c>
      <c r="AK341" s="136"/>
      <c r="AL341" s="3" t="s">
        <v>95</v>
      </c>
      <c r="AM341" s="59"/>
      <c r="AN341" s="42">
        <v>0.6</v>
      </c>
      <c r="AO341" s="3" t="s">
        <v>1627</v>
      </c>
      <c r="AP341" s="44"/>
      <c r="AQ341" s="44"/>
      <c r="AR341" s="49"/>
      <c r="AS341" s="3"/>
      <c r="AT341" s="3"/>
      <c r="AU341" s="3"/>
      <c r="AV341" s="3"/>
      <c r="AW341" s="3"/>
      <c r="AX341" s="3" t="str">
        <f t="shared" si="76"/>
        <v>x</v>
      </c>
      <c r="AY341" s="143" t="str">
        <f t="shared" si="77"/>
        <v>x</v>
      </c>
      <c r="AZ341" s="3" t="str">
        <f t="shared" si="78"/>
        <v>x</v>
      </c>
      <c r="BA341" s="3" t="str">
        <f t="shared" si="79"/>
        <v/>
      </c>
      <c r="BB341" s="3" t="str">
        <f t="shared" si="80"/>
        <v/>
      </c>
      <c r="BC341" s="3"/>
      <c r="BD341" s="3"/>
      <c r="BE341" s="182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205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50"/>
      <c r="CQ341" s="98">
        <f>IF(U341="","1",IF(U341="x","0",VLOOKUP(U341,'Risico-matrix'!$K$4:$M$107,3,)))</f>
        <v>0</v>
      </c>
      <c r="CR341" s="98">
        <f>IF(V341="","1",IF(V341="x","0",VLOOKUP(V341,'Risico-matrix'!$K$4:$M$107,3,)))</f>
        <v>0</v>
      </c>
      <c r="CS341" s="98" t="str">
        <f>IF(W341="","1",IF(W341="x","0",VLOOKUP(W341,'Risico-matrix'!$K$4:$M$107,3,)))</f>
        <v>1</v>
      </c>
      <c r="CT341" s="98" t="str">
        <f>IF(X341="","1",IF(X341="x","0",VLOOKUP(X341,'Risico-matrix'!$K$4:$M$107,3,)))</f>
        <v>1</v>
      </c>
      <c r="CU341" s="98" t="str">
        <f>IF(Y341="","1",IF(Y341="x","0",VLOOKUP(Y341,'Risico-matrix'!$K$4:$M$107,3,)))</f>
        <v>1</v>
      </c>
      <c r="CV341" s="98" t="str">
        <f>IF(Z341="","1",IF(Z341="x","0",VLOOKUP(Z341,'Risico-matrix'!$K$4:$M$107,3,)))</f>
        <v>1</v>
      </c>
      <c r="CW341" s="98" t="str">
        <f>IF(AA341="","1",IF(AA341="x","0",VLOOKUP(AA341,'Risico-matrix'!$K$4:$M$107,3,)))</f>
        <v>1</v>
      </c>
      <c r="CX341" s="98" t="str">
        <f>IF(AB341="","1",IF(AB341="x","0",VLOOKUP(AB341,'Risico-matrix'!$K$4:$M$107,3,)))</f>
        <v>1</v>
      </c>
      <c r="CY341" s="98" t="str">
        <f>IF(AC341="","1",IF(AC341="x","0",VLOOKUP(AC341,'Risico-matrix'!$K$4:$M$107,3,)))</f>
        <v>1</v>
      </c>
      <c r="CZ341" s="98" t="str">
        <f>IF(AD341="","1",IF(AD341="x","0",VLOOKUP(AD341,'Risico-matrix'!$K$4:$M$107,3,)))</f>
        <v>1</v>
      </c>
      <c r="DA341" s="1">
        <f t="shared" si="74"/>
        <v>8</v>
      </c>
    </row>
    <row r="342" spans="1:105" hidden="1" x14ac:dyDescent="0.25">
      <c r="A342" s="46" t="s">
        <v>1434</v>
      </c>
      <c r="B342" s="47"/>
      <c r="C342" s="47">
        <v>41871</v>
      </c>
      <c r="D342" s="3" t="s">
        <v>1435</v>
      </c>
      <c r="E342" s="3"/>
      <c r="F342" s="3"/>
      <c r="G342" s="3" t="s">
        <v>862</v>
      </c>
      <c r="H342" s="3"/>
      <c r="I342" s="3"/>
      <c r="J342" s="3"/>
      <c r="K342" s="3"/>
      <c r="L342" s="3"/>
      <c r="M342" s="3" t="s">
        <v>862</v>
      </c>
      <c r="N342" s="3"/>
      <c r="O342" s="3" t="s">
        <v>88</v>
      </c>
      <c r="P342" s="3" t="s">
        <v>93</v>
      </c>
      <c r="Q342" s="3">
        <v>0.76</v>
      </c>
      <c r="R342" s="3" t="s">
        <v>876</v>
      </c>
      <c r="S342" s="48"/>
      <c r="T342" s="3" t="s">
        <v>1436</v>
      </c>
      <c r="U342" s="3" t="s">
        <v>138</v>
      </c>
      <c r="V342" s="3" t="s">
        <v>192</v>
      </c>
      <c r="W342" s="3" t="s">
        <v>1449</v>
      </c>
      <c r="X342" s="3" t="s">
        <v>1449</v>
      </c>
      <c r="Y342" s="3" t="s">
        <v>1449</v>
      </c>
      <c r="Z342" s="3" t="s">
        <v>1449</v>
      </c>
      <c r="AA342" s="3" t="s">
        <v>1449</v>
      </c>
      <c r="AB342" s="3" t="s">
        <v>1449</v>
      </c>
      <c r="AC342" s="3" t="s">
        <v>1449</v>
      </c>
      <c r="AD342" s="3" t="s">
        <v>1449</v>
      </c>
      <c r="AE342" s="3" t="s">
        <v>493</v>
      </c>
      <c r="AF342" s="49" t="s">
        <v>1601</v>
      </c>
      <c r="AG342" s="3">
        <f t="shared" si="73"/>
        <v>23</v>
      </c>
      <c r="AH342" s="3"/>
      <c r="AI342" s="3"/>
      <c r="AJ342" s="3">
        <f t="shared" si="75"/>
        <v>0</v>
      </c>
      <c r="AK342" s="136"/>
      <c r="AL342" s="3"/>
      <c r="AM342" s="59"/>
      <c r="AN342" s="42"/>
      <c r="AO342" s="3" t="s">
        <v>1627</v>
      </c>
      <c r="AP342" s="44"/>
      <c r="AQ342" s="44"/>
      <c r="AR342" s="49"/>
      <c r="AS342" s="3"/>
      <c r="AT342" s="3"/>
      <c r="AU342" s="3"/>
      <c r="AV342" s="3"/>
      <c r="AW342" s="3"/>
      <c r="AX342" s="3" t="str">
        <f t="shared" si="76"/>
        <v>x</v>
      </c>
      <c r="AY342" s="143" t="str">
        <f t="shared" si="77"/>
        <v>x</v>
      </c>
      <c r="AZ342" s="3" t="str">
        <f t="shared" si="78"/>
        <v>x</v>
      </c>
      <c r="BA342" s="3" t="str">
        <f t="shared" si="79"/>
        <v/>
      </c>
      <c r="BB342" s="3" t="str">
        <f t="shared" si="80"/>
        <v/>
      </c>
      <c r="BC342" s="3"/>
      <c r="BD342" s="3"/>
      <c r="BE342" s="182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205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50"/>
      <c r="CQ342" s="98">
        <f>IF(U342="","1",IF(U342="x","0",VLOOKUP(U342,'Risico-matrix'!$K$4:$M$107,3,)))</f>
        <v>0</v>
      </c>
      <c r="CR342" s="98">
        <f>IF(V342="","1",IF(V342="x","0",VLOOKUP(V342,'Risico-matrix'!$K$4:$M$107,3,)))</f>
        <v>15</v>
      </c>
      <c r="CS342" s="98" t="str">
        <f>IF(W342="","1",IF(W342="x","0",VLOOKUP(W342,'Risico-matrix'!$K$4:$M$107,3,)))</f>
        <v>1</v>
      </c>
      <c r="CT342" s="98" t="str">
        <f>IF(X342="","1",IF(X342="x","0",VLOOKUP(X342,'Risico-matrix'!$K$4:$M$107,3,)))</f>
        <v>1</v>
      </c>
      <c r="CU342" s="98" t="str">
        <f>IF(Y342="","1",IF(Y342="x","0",VLOOKUP(Y342,'Risico-matrix'!$K$4:$M$107,3,)))</f>
        <v>1</v>
      </c>
      <c r="CV342" s="98" t="str">
        <f>IF(Z342="","1",IF(Z342="x","0",VLOOKUP(Z342,'Risico-matrix'!$K$4:$M$107,3,)))</f>
        <v>1</v>
      </c>
      <c r="CW342" s="98" t="str">
        <f>IF(AA342="","1",IF(AA342="x","0",VLOOKUP(AA342,'Risico-matrix'!$K$4:$M$107,3,)))</f>
        <v>1</v>
      </c>
      <c r="CX342" s="98" t="str">
        <f>IF(AB342="","1",IF(AB342="x","0",VLOOKUP(AB342,'Risico-matrix'!$K$4:$M$107,3,)))</f>
        <v>1</v>
      </c>
      <c r="CY342" s="98" t="str">
        <f>IF(AC342="","1",IF(AC342="x","0",VLOOKUP(AC342,'Risico-matrix'!$K$4:$M$107,3,)))</f>
        <v>1</v>
      </c>
      <c r="CZ342" s="98" t="str">
        <f>IF(AD342="","1",IF(AD342="x","0",VLOOKUP(AD342,'Risico-matrix'!$K$4:$M$107,3,)))</f>
        <v>1</v>
      </c>
      <c r="DA342" s="1">
        <f t="shared" si="74"/>
        <v>23</v>
      </c>
    </row>
    <row r="343" spans="1:105" hidden="1" x14ac:dyDescent="0.25">
      <c r="A343" s="144" t="s">
        <v>860</v>
      </c>
      <c r="B343" s="47"/>
      <c r="C343" s="47">
        <v>41723</v>
      </c>
      <c r="D343" s="3" t="s">
        <v>861</v>
      </c>
      <c r="E343" s="3"/>
      <c r="F343" s="3"/>
      <c r="G343" s="3" t="s">
        <v>862</v>
      </c>
      <c r="H343" s="3"/>
      <c r="I343" s="3"/>
      <c r="J343" s="3"/>
      <c r="K343" s="3"/>
      <c r="L343" s="3" t="s">
        <v>862</v>
      </c>
      <c r="M343" s="3"/>
      <c r="N343" s="3"/>
      <c r="O343" s="3" t="s">
        <v>89</v>
      </c>
      <c r="P343" s="3" t="s">
        <v>93</v>
      </c>
      <c r="Q343" s="3">
        <v>0.85</v>
      </c>
      <c r="R343" s="3" t="s">
        <v>863</v>
      </c>
      <c r="S343" s="48"/>
      <c r="T343" s="48">
        <v>23</v>
      </c>
      <c r="U343" s="52" t="s">
        <v>138</v>
      </c>
      <c r="V343" s="3" t="s">
        <v>200</v>
      </c>
      <c r="W343" s="3" t="s">
        <v>206</v>
      </c>
      <c r="X343" s="3" t="s">
        <v>1449</v>
      </c>
      <c r="Y343" s="3" t="s">
        <v>1449</v>
      </c>
      <c r="Z343" s="3" t="s">
        <v>1449</v>
      </c>
      <c r="AA343" s="3" t="s">
        <v>1449</v>
      </c>
      <c r="AB343" s="3" t="s">
        <v>1449</v>
      </c>
      <c r="AC343" s="3" t="s">
        <v>1449</v>
      </c>
      <c r="AD343" s="3" t="s">
        <v>1449</v>
      </c>
      <c r="AE343" s="3"/>
      <c r="AF343" s="51" t="s">
        <v>1452</v>
      </c>
      <c r="AG343" s="3">
        <f t="shared" si="73"/>
        <v>13</v>
      </c>
      <c r="AH343" s="3"/>
      <c r="AI343" s="3"/>
      <c r="AJ343" s="3">
        <f t="shared" si="75"/>
        <v>0</v>
      </c>
      <c r="AK343" s="136"/>
      <c r="AL343" s="3" t="s">
        <v>95</v>
      </c>
      <c r="AM343" s="59">
        <f>Q343*AN343</f>
        <v>0.42499999999999999</v>
      </c>
      <c r="AN343" s="42">
        <v>0.5</v>
      </c>
      <c r="AO343" s="3" t="s">
        <v>1613</v>
      </c>
      <c r="AP343" s="42"/>
      <c r="AQ343" s="44"/>
      <c r="AR343" s="49" t="s">
        <v>1613</v>
      </c>
      <c r="AS343" s="3"/>
      <c r="AT343" s="3"/>
      <c r="AU343" s="3"/>
      <c r="AV343" s="3"/>
      <c r="AW343" s="3"/>
      <c r="AX343" s="3" t="str">
        <f t="shared" si="76"/>
        <v>x</v>
      </c>
      <c r="AY343" s="143" t="str">
        <f t="shared" si="77"/>
        <v>x</v>
      </c>
      <c r="AZ343" s="3" t="str">
        <f t="shared" si="78"/>
        <v>x</v>
      </c>
      <c r="BA343" s="3" t="str">
        <f t="shared" si="79"/>
        <v>x</v>
      </c>
      <c r="BB343" s="3" t="str">
        <f t="shared" si="80"/>
        <v/>
      </c>
      <c r="BC343" s="3"/>
      <c r="BD343" s="3"/>
      <c r="BE343" s="182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205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50"/>
      <c r="CQ343" s="98">
        <f>IF(U343="","1",IF(U343="x","0",VLOOKUP(U343,'Risico-matrix'!$K$4:$M$107,3,)))</f>
        <v>0</v>
      </c>
      <c r="CR343" s="98">
        <f>IF(V343="","1",IF(V343="x","0",VLOOKUP(V343,'Risico-matrix'!$K$4:$M$107,3,)))</f>
        <v>3</v>
      </c>
      <c r="CS343" s="98">
        <f>IF(W343="","1",IF(W343="x","0",VLOOKUP(W343,'Risico-matrix'!$K$4:$M$107,3,)))</f>
        <v>3</v>
      </c>
      <c r="CT343" s="98" t="str">
        <f>IF(X343="","1",IF(X343="x","0",VLOOKUP(X343,'Risico-matrix'!$K$4:$M$107,3,)))</f>
        <v>1</v>
      </c>
      <c r="CU343" s="98" t="str">
        <f>IF(Y343="","1",IF(Y343="x","0",VLOOKUP(Y343,'Risico-matrix'!$K$4:$M$107,3,)))</f>
        <v>1</v>
      </c>
      <c r="CV343" s="98" t="str">
        <f>IF(Z343="","1",IF(Z343="x","0",VLOOKUP(Z343,'Risico-matrix'!$K$4:$M$107,3,)))</f>
        <v>1</v>
      </c>
      <c r="CW343" s="98" t="str">
        <f>IF(AA343="","1",IF(AA343="x","0",VLOOKUP(AA343,'Risico-matrix'!$K$4:$M$107,3,)))</f>
        <v>1</v>
      </c>
      <c r="CX343" s="98" t="str">
        <f>IF(AB343="","1",IF(AB343="x","0",VLOOKUP(AB343,'Risico-matrix'!$K$4:$M$107,3,)))</f>
        <v>1</v>
      </c>
      <c r="CY343" s="98" t="str">
        <f>IF(AC343="","1",IF(AC343="x","0",VLOOKUP(AC343,'Risico-matrix'!$K$4:$M$107,3,)))</f>
        <v>1</v>
      </c>
      <c r="CZ343" s="98" t="str">
        <f>IF(AD343="","1",IF(AD343="x","0",VLOOKUP(AD343,'Risico-matrix'!$K$4:$M$107,3,)))</f>
        <v>1</v>
      </c>
      <c r="DA343" s="1">
        <f t="shared" si="74"/>
        <v>13</v>
      </c>
    </row>
    <row r="344" spans="1:105" hidden="1" x14ac:dyDescent="0.25">
      <c r="A344" s="46" t="s">
        <v>860</v>
      </c>
      <c r="B344" s="47"/>
      <c r="C344" s="47">
        <v>41723</v>
      </c>
      <c r="D344" s="3" t="s">
        <v>861</v>
      </c>
      <c r="E344" s="3"/>
      <c r="F344" s="3"/>
      <c r="G344" s="3" t="s">
        <v>862</v>
      </c>
      <c r="H344" s="3"/>
      <c r="I344" s="3"/>
      <c r="J344" s="3"/>
      <c r="K344" s="3"/>
      <c r="L344" s="3" t="s">
        <v>862</v>
      </c>
      <c r="M344" s="3"/>
      <c r="N344" s="3"/>
      <c r="O344" s="3" t="s">
        <v>89</v>
      </c>
      <c r="P344" s="3" t="s">
        <v>93</v>
      </c>
      <c r="Q344" s="3">
        <v>0.85</v>
      </c>
      <c r="R344" s="3" t="s">
        <v>863</v>
      </c>
      <c r="S344" s="48"/>
      <c r="T344" s="3">
        <v>23</v>
      </c>
      <c r="U344" s="3" t="s">
        <v>138</v>
      </c>
      <c r="V344" s="3" t="s">
        <v>200</v>
      </c>
      <c r="W344" s="3" t="s">
        <v>206</v>
      </c>
      <c r="X344" s="3" t="s">
        <v>1449</v>
      </c>
      <c r="Y344" s="3" t="s">
        <v>1449</v>
      </c>
      <c r="Z344" s="3" t="s">
        <v>1449</v>
      </c>
      <c r="AA344" s="3" t="s">
        <v>1449</v>
      </c>
      <c r="AB344" s="3" t="s">
        <v>1449</v>
      </c>
      <c r="AC344" s="3" t="s">
        <v>1449</v>
      </c>
      <c r="AD344" s="3" t="s">
        <v>1449</v>
      </c>
      <c r="AE344" s="3"/>
      <c r="AF344" s="49" t="s">
        <v>1452</v>
      </c>
      <c r="AG344" s="3">
        <f t="shared" si="73"/>
        <v>13</v>
      </c>
      <c r="AH344" s="3"/>
      <c r="AI344" s="3"/>
      <c r="AJ344" s="3">
        <f t="shared" si="75"/>
        <v>0</v>
      </c>
      <c r="AK344" s="136"/>
      <c r="AL344" s="3" t="s">
        <v>95</v>
      </c>
      <c r="AM344" s="59"/>
      <c r="AN344" s="42">
        <v>0.5</v>
      </c>
      <c r="AO344" s="3" t="s">
        <v>1624</v>
      </c>
      <c r="AP344" s="44"/>
      <c r="AQ344" s="44"/>
      <c r="AR344" s="49"/>
      <c r="AS344" s="3"/>
      <c r="AT344" s="3"/>
      <c r="AU344" s="3"/>
      <c r="AV344" s="3"/>
      <c r="AW344" s="3"/>
      <c r="AX344" s="3" t="str">
        <f t="shared" si="76"/>
        <v>x</v>
      </c>
      <c r="AY344" s="143" t="str">
        <f t="shared" si="77"/>
        <v>x</v>
      </c>
      <c r="AZ344" s="3" t="str">
        <f t="shared" si="78"/>
        <v>x</v>
      </c>
      <c r="BA344" s="3" t="str">
        <f t="shared" si="79"/>
        <v>x</v>
      </c>
      <c r="BB344" s="3" t="str">
        <f t="shared" si="80"/>
        <v/>
      </c>
      <c r="BC344" s="3"/>
      <c r="BD344" s="3"/>
      <c r="BE344" s="182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205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50"/>
      <c r="CQ344" s="98">
        <f>IF(U344="","1",IF(U344="x","0",VLOOKUP(U344,'Risico-matrix'!$K$4:$M$107,3,)))</f>
        <v>0</v>
      </c>
      <c r="CR344" s="98">
        <f>IF(V344="","1",IF(V344="x","0",VLOOKUP(V344,'Risico-matrix'!$K$4:$M$107,3,)))</f>
        <v>3</v>
      </c>
      <c r="CS344" s="98">
        <f>IF(W344="","1",IF(W344="x","0",VLOOKUP(W344,'Risico-matrix'!$K$4:$M$107,3,)))</f>
        <v>3</v>
      </c>
      <c r="CT344" s="98" t="str">
        <f>IF(X344="","1",IF(X344="x","0",VLOOKUP(X344,'Risico-matrix'!$K$4:$M$107,3,)))</f>
        <v>1</v>
      </c>
      <c r="CU344" s="98" t="str">
        <f>IF(Y344="","1",IF(Y344="x","0",VLOOKUP(Y344,'Risico-matrix'!$K$4:$M$107,3,)))</f>
        <v>1</v>
      </c>
      <c r="CV344" s="98" t="str">
        <f>IF(Z344="","1",IF(Z344="x","0",VLOOKUP(Z344,'Risico-matrix'!$K$4:$M$107,3,)))</f>
        <v>1</v>
      </c>
      <c r="CW344" s="98" t="str">
        <f>IF(AA344="","1",IF(AA344="x","0",VLOOKUP(AA344,'Risico-matrix'!$K$4:$M$107,3,)))</f>
        <v>1</v>
      </c>
      <c r="CX344" s="98" t="str">
        <f>IF(AB344="","1",IF(AB344="x","0",VLOOKUP(AB344,'Risico-matrix'!$K$4:$M$107,3,)))</f>
        <v>1</v>
      </c>
      <c r="CY344" s="98" t="str">
        <f>IF(AC344="","1",IF(AC344="x","0",VLOOKUP(AC344,'Risico-matrix'!$K$4:$M$107,3,)))</f>
        <v>1</v>
      </c>
      <c r="CZ344" s="98" t="str">
        <f>IF(AD344="","1",IF(AD344="x","0",VLOOKUP(AD344,'Risico-matrix'!$K$4:$M$107,3,)))</f>
        <v>1</v>
      </c>
      <c r="DA344" s="1">
        <f t="shared" si="74"/>
        <v>13</v>
      </c>
    </row>
    <row r="345" spans="1:105" hidden="1" x14ac:dyDescent="0.25">
      <c r="A345" s="46" t="s">
        <v>1160</v>
      </c>
      <c r="B345" s="146" t="s">
        <v>1637</v>
      </c>
      <c r="C345" s="47">
        <v>41990</v>
      </c>
      <c r="D345" s="3" t="s">
        <v>903</v>
      </c>
      <c r="E345" s="3" t="s">
        <v>862</v>
      </c>
      <c r="F345" s="3"/>
      <c r="G345" s="3"/>
      <c r="H345" s="3"/>
      <c r="I345" s="3"/>
      <c r="J345" s="3"/>
      <c r="K345" s="3"/>
      <c r="L345" s="3"/>
      <c r="M345" s="3"/>
      <c r="N345" s="3"/>
      <c r="O345" s="3" t="s">
        <v>875</v>
      </c>
      <c r="P345" s="3" t="s">
        <v>93</v>
      </c>
      <c r="Q345" s="3" t="s">
        <v>863</v>
      </c>
      <c r="R345" s="3" t="s">
        <v>863</v>
      </c>
      <c r="S345" s="48" t="s">
        <v>863</v>
      </c>
      <c r="T345" s="3" t="s">
        <v>863</v>
      </c>
      <c r="U345" s="3" t="s">
        <v>1449</v>
      </c>
      <c r="V345" s="3" t="s">
        <v>1449</v>
      </c>
      <c r="W345" s="3" t="s">
        <v>1449</v>
      </c>
      <c r="X345" s="3" t="s">
        <v>1449</v>
      </c>
      <c r="Y345" s="3" t="s">
        <v>1449</v>
      </c>
      <c r="Z345" s="3" t="s">
        <v>1449</v>
      </c>
      <c r="AA345" s="3" t="s">
        <v>1449</v>
      </c>
      <c r="AB345" s="3" t="s">
        <v>1449</v>
      </c>
      <c r="AC345" s="3" t="s">
        <v>1449</v>
      </c>
      <c r="AD345" s="3" t="s">
        <v>1449</v>
      </c>
      <c r="AE345" s="3"/>
      <c r="AF345" s="49"/>
      <c r="AG345" s="3">
        <f t="shared" si="73"/>
        <v>10</v>
      </c>
      <c r="AH345" s="3"/>
      <c r="AI345" s="3"/>
      <c r="AJ345" s="3">
        <f t="shared" si="75"/>
        <v>0</v>
      </c>
      <c r="AK345" s="136"/>
      <c r="AL345" s="3"/>
      <c r="AM345" s="59"/>
      <c r="AN345" s="42"/>
      <c r="AO345" s="3" t="s">
        <v>1621</v>
      </c>
      <c r="AP345" s="44"/>
      <c r="AQ345" s="44"/>
      <c r="AR345" s="49" t="s">
        <v>1621</v>
      </c>
      <c r="AS345" s="3"/>
      <c r="AT345" s="3"/>
      <c r="AU345" s="3"/>
      <c r="AV345" s="3"/>
      <c r="AW345" s="3"/>
      <c r="AX345" s="3" t="str">
        <f t="shared" si="76"/>
        <v>x</v>
      </c>
      <c r="AY345" s="143" t="str">
        <f t="shared" si="77"/>
        <v>x</v>
      </c>
      <c r="AZ345" s="3" t="str">
        <f t="shared" si="78"/>
        <v>x</v>
      </c>
      <c r="BA345" s="3" t="str">
        <f t="shared" si="79"/>
        <v>x</v>
      </c>
      <c r="BB345" s="3" t="str">
        <f t="shared" si="80"/>
        <v/>
      </c>
      <c r="BC345" s="3"/>
      <c r="BD345" s="3"/>
      <c r="BE345" s="182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205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50"/>
      <c r="CQ345" s="98" t="str">
        <f>IF(U345="","1",IF(U345="x","0",VLOOKUP(U345,'Risico-matrix'!$K$4:$M$107,3,)))</f>
        <v>1</v>
      </c>
      <c r="CR345" s="98" t="str">
        <f>IF(V345="","1",IF(V345="x","0",VLOOKUP(V345,'Risico-matrix'!$K$4:$M$107,3,)))</f>
        <v>1</v>
      </c>
      <c r="CS345" s="98" t="str">
        <f>IF(W345="","1",IF(W345="x","0",VLOOKUP(W345,'Risico-matrix'!$K$4:$M$107,3,)))</f>
        <v>1</v>
      </c>
      <c r="CT345" s="98" t="str">
        <f>IF(X345="","1",IF(X345="x","0",VLOOKUP(X345,'Risico-matrix'!$K$4:$M$107,3,)))</f>
        <v>1</v>
      </c>
      <c r="CU345" s="98" t="str">
        <f>IF(Y345="","1",IF(Y345="x","0",VLOOKUP(Y345,'Risico-matrix'!$K$4:$M$107,3,)))</f>
        <v>1</v>
      </c>
      <c r="CV345" s="98" t="str">
        <f>IF(Z345="","1",IF(Z345="x","0",VLOOKUP(Z345,'Risico-matrix'!$K$4:$M$107,3,)))</f>
        <v>1</v>
      </c>
      <c r="CW345" s="98" t="str">
        <f>IF(AA345="","1",IF(AA345="x","0",VLOOKUP(AA345,'Risico-matrix'!$K$4:$M$107,3,)))</f>
        <v>1</v>
      </c>
      <c r="CX345" s="98" t="str">
        <f>IF(AB345="","1",IF(AB345="x","0",VLOOKUP(AB345,'Risico-matrix'!$K$4:$M$107,3,)))</f>
        <v>1</v>
      </c>
      <c r="CY345" s="98" t="str">
        <f>IF(AC345="","1",IF(AC345="x","0",VLOOKUP(AC345,'Risico-matrix'!$K$4:$M$107,3,)))</f>
        <v>1</v>
      </c>
      <c r="CZ345" s="98" t="str">
        <f>IF(AD345="","1",IF(AD345="x","0",VLOOKUP(AD345,'Risico-matrix'!$K$4:$M$107,3,)))</f>
        <v>1</v>
      </c>
      <c r="DA345" s="1">
        <f t="shared" si="74"/>
        <v>10</v>
      </c>
    </row>
    <row r="346" spans="1:105" hidden="1" x14ac:dyDescent="0.25">
      <c r="A346" s="46" t="s">
        <v>1292</v>
      </c>
      <c r="B346" s="47"/>
      <c r="C346" s="47"/>
      <c r="D346" s="3" t="s">
        <v>913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8"/>
      <c r="T346" s="3"/>
      <c r="U346" s="3" t="s">
        <v>1449</v>
      </c>
      <c r="V346" s="3" t="s">
        <v>1449</v>
      </c>
      <c r="W346" s="3" t="s">
        <v>1449</v>
      </c>
      <c r="X346" s="3" t="s">
        <v>1449</v>
      </c>
      <c r="Y346" s="3" t="s">
        <v>1449</v>
      </c>
      <c r="Z346" s="3" t="s">
        <v>1449</v>
      </c>
      <c r="AA346" s="3" t="s">
        <v>1449</v>
      </c>
      <c r="AB346" s="3" t="s">
        <v>1449</v>
      </c>
      <c r="AC346" s="3" t="s">
        <v>1449</v>
      </c>
      <c r="AD346" s="3" t="s">
        <v>1449</v>
      </c>
      <c r="AE346" s="3"/>
      <c r="AF346" s="49"/>
      <c r="AG346" s="3">
        <f t="shared" si="73"/>
        <v>10</v>
      </c>
      <c r="AH346" s="3"/>
      <c r="AI346" s="3"/>
      <c r="AJ346" s="3">
        <f t="shared" si="75"/>
        <v>0</v>
      </c>
      <c r="AK346" s="136"/>
      <c r="AL346" s="3" t="s">
        <v>95</v>
      </c>
      <c r="AM346" s="59"/>
      <c r="AN346" s="42">
        <v>1</v>
      </c>
      <c r="AO346" s="3" t="s">
        <v>1626</v>
      </c>
      <c r="AP346" s="44"/>
      <c r="AQ346" s="44">
        <v>2</v>
      </c>
      <c r="AR346" s="49"/>
      <c r="AS346" s="3"/>
      <c r="AT346" s="3"/>
      <c r="AU346" s="3"/>
      <c r="AV346" s="3"/>
      <c r="AW346" s="3"/>
      <c r="AX346" s="3" t="str">
        <f t="shared" si="76"/>
        <v/>
      </c>
      <c r="AY346" s="143" t="str">
        <f t="shared" si="77"/>
        <v/>
      </c>
      <c r="AZ346" s="3" t="str">
        <f t="shared" si="78"/>
        <v/>
      </c>
      <c r="BA346" s="3" t="str">
        <f t="shared" si="79"/>
        <v/>
      </c>
      <c r="BB346" s="3" t="str">
        <f t="shared" si="80"/>
        <v/>
      </c>
      <c r="BC346" s="3"/>
      <c r="BD346" s="3"/>
      <c r="BE346" s="182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205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50"/>
      <c r="CQ346" s="98" t="str">
        <f>IF(U346="","1",IF(U346="x","0",VLOOKUP(U346,'Risico-matrix'!$K$4:$M$107,3,)))</f>
        <v>1</v>
      </c>
      <c r="CR346" s="98" t="str">
        <f>IF(V346="","1",IF(V346="x","0",VLOOKUP(V346,'Risico-matrix'!$K$4:$M$107,3,)))</f>
        <v>1</v>
      </c>
      <c r="CS346" s="98" t="str">
        <f>IF(W346="","1",IF(W346="x","0",VLOOKUP(W346,'Risico-matrix'!$K$4:$M$107,3,)))</f>
        <v>1</v>
      </c>
      <c r="CT346" s="98" t="str">
        <f>IF(X346="","1",IF(X346="x","0",VLOOKUP(X346,'Risico-matrix'!$K$4:$M$107,3,)))</f>
        <v>1</v>
      </c>
      <c r="CU346" s="98" t="str">
        <f>IF(Y346="","1",IF(Y346="x","0",VLOOKUP(Y346,'Risico-matrix'!$K$4:$M$107,3,)))</f>
        <v>1</v>
      </c>
      <c r="CV346" s="98" t="str">
        <f>IF(Z346="","1",IF(Z346="x","0",VLOOKUP(Z346,'Risico-matrix'!$K$4:$M$107,3,)))</f>
        <v>1</v>
      </c>
      <c r="CW346" s="98" t="str">
        <f>IF(AA346="","1",IF(AA346="x","0",VLOOKUP(AA346,'Risico-matrix'!$K$4:$M$107,3,)))</f>
        <v>1</v>
      </c>
      <c r="CX346" s="98" t="str">
        <f>IF(AB346="","1",IF(AB346="x","0",VLOOKUP(AB346,'Risico-matrix'!$K$4:$M$107,3,)))</f>
        <v>1</v>
      </c>
      <c r="CY346" s="98" t="str">
        <f>IF(AC346="","1",IF(AC346="x","0",VLOOKUP(AC346,'Risico-matrix'!$K$4:$M$107,3,)))</f>
        <v>1</v>
      </c>
      <c r="CZ346" s="98" t="str">
        <f>IF(AD346="","1",IF(AD346="x","0",VLOOKUP(AD346,'Risico-matrix'!$K$4:$M$107,3,)))</f>
        <v>1</v>
      </c>
      <c r="DA346" s="1">
        <f t="shared" si="74"/>
        <v>10</v>
      </c>
    </row>
    <row r="347" spans="1:105" hidden="1" x14ac:dyDescent="0.25">
      <c r="A347" s="46" t="s">
        <v>1259</v>
      </c>
      <c r="B347" s="47"/>
      <c r="C347" s="47">
        <v>42236</v>
      </c>
      <c r="D347" s="3" t="s">
        <v>1254</v>
      </c>
      <c r="E347" s="3"/>
      <c r="F347" s="3"/>
      <c r="G347" s="3" t="s">
        <v>862</v>
      </c>
      <c r="H347" s="3"/>
      <c r="I347" s="3"/>
      <c r="J347" s="3"/>
      <c r="K347" s="3"/>
      <c r="L347" s="3" t="s">
        <v>862</v>
      </c>
      <c r="M347" s="3"/>
      <c r="N347" s="3"/>
      <c r="O347" s="3" t="s">
        <v>88</v>
      </c>
      <c r="P347" s="3" t="s">
        <v>90</v>
      </c>
      <c r="Q347" s="3">
        <v>0.77</v>
      </c>
      <c r="R347" s="3" t="s">
        <v>863</v>
      </c>
      <c r="S347" s="48"/>
      <c r="T347" s="3" t="s">
        <v>863</v>
      </c>
      <c r="U347" s="3" t="s">
        <v>134</v>
      </c>
      <c r="V347" s="3" t="s">
        <v>638</v>
      </c>
      <c r="W347" s="3" t="s">
        <v>200</v>
      </c>
      <c r="X347" s="3" t="s">
        <v>206</v>
      </c>
      <c r="Y347" s="3" t="s">
        <v>1449</v>
      </c>
      <c r="Z347" s="3" t="s">
        <v>1449</v>
      </c>
      <c r="AA347" s="3" t="s">
        <v>1449</v>
      </c>
      <c r="AB347" s="3" t="s">
        <v>1449</v>
      </c>
      <c r="AC347" s="3" t="s">
        <v>1449</v>
      </c>
      <c r="AD347" s="3" t="s">
        <v>1449</v>
      </c>
      <c r="AE347" s="3" t="s">
        <v>493</v>
      </c>
      <c r="AF347" s="49" t="s">
        <v>1554</v>
      </c>
      <c r="AG347" s="3">
        <f t="shared" si="73"/>
        <v>12</v>
      </c>
      <c r="AH347" s="3"/>
      <c r="AI347" s="3"/>
      <c r="AJ347" s="3">
        <f t="shared" si="75"/>
        <v>0</v>
      </c>
      <c r="AK347" s="136"/>
      <c r="AL347" s="3" t="s">
        <v>95</v>
      </c>
      <c r="AM347" s="59"/>
      <c r="AN347" s="42">
        <v>0.4</v>
      </c>
      <c r="AO347" s="3" t="s">
        <v>1623</v>
      </c>
      <c r="AP347" s="44"/>
      <c r="AQ347" s="44"/>
      <c r="AR347" s="49"/>
      <c r="AS347" s="3"/>
      <c r="AT347" s="3"/>
      <c r="AU347" s="3"/>
      <c r="AV347" s="3"/>
      <c r="AW347" s="3"/>
      <c r="AX347" s="3" t="str">
        <f t="shared" si="76"/>
        <v>x</v>
      </c>
      <c r="AY347" s="143" t="str">
        <f t="shared" si="77"/>
        <v>x</v>
      </c>
      <c r="AZ347" s="3" t="str">
        <f t="shared" si="78"/>
        <v>x</v>
      </c>
      <c r="BA347" s="3" t="str">
        <f t="shared" si="79"/>
        <v/>
      </c>
      <c r="BB347" s="3" t="str">
        <f t="shared" si="80"/>
        <v/>
      </c>
      <c r="BC347" s="3"/>
      <c r="BD347" s="3"/>
      <c r="BE347" s="182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205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50"/>
      <c r="CQ347" s="98">
        <f>IF(U347="","1",IF(U347="x","0",VLOOKUP(U347,'Risico-matrix'!$K$4:$M$107,3,)))</f>
        <v>0</v>
      </c>
      <c r="CR347" s="98">
        <f>IF(V347="","1",IF(V347="x","0",VLOOKUP(V347,'Risico-matrix'!$K$4:$M$107,3,)))</f>
        <v>0</v>
      </c>
      <c r="CS347" s="98">
        <f>IF(W347="","1",IF(W347="x","0",VLOOKUP(W347,'Risico-matrix'!$K$4:$M$107,3,)))</f>
        <v>3</v>
      </c>
      <c r="CT347" s="98">
        <f>IF(X347="","1",IF(X347="x","0",VLOOKUP(X347,'Risico-matrix'!$K$4:$M$107,3,)))</f>
        <v>3</v>
      </c>
      <c r="CU347" s="98" t="str">
        <f>IF(Y347="","1",IF(Y347="x","0",VLOOKUP(Y347,'Risico-matrix'!$K$4:$M$107,3,)))</f>
        <v>1</v>
      </c>
      <c r="CV347" s="98" t="str">
        <f>IF(Z347="","1",IF(Z347="x","0",VLOOKUP(Z347,'Risico-matrix'!$K$4:$M$107,3,)))</f>
        <v>1</v>
      </c>
      <c r="CW347" s="98" t="str">
        <f>IF(AA347="","1",IF(AA347="x","0",VLOOKUP(AA347,'Risico-matrix'!$K$4:$M$107,3,)))</f>
        <v>1</v>
      </c>
      <c r="CX347" s="98" t="str">
        <f>IF(AB347="","1",IF(AB347="x","0",VLOOKUP(AB347,'Risico-matrix'!$K$4:$M$107,3,)))</f>
        <v>1</v>
      </c>
      <c r="CY347" s="98" t="str">
        <f>IF(AC347="","1",IF(AC347="x","0",VLOOKUP(AC347,'Risico-matrix'!$K$4:$M$107,3,)))</f>
        <v>1</v>
      </c>
      <c r="CZ347" s="98" t="str">
        <f>IF(AD347="","1",IF(AD347="x","0",VLOOKUP(AD347,'Risico-matrix'!$K$4:$M$107,3,)))</f>
        <v>1</v>
      </c>
      <c r="DA347" s="1">
        <f t="shared" si="74"/>
        <v>12</v>
      </c>
    </row>
    <row r="348" spans="1:105" hidden="1" x14ac:dyDescent="0.25">
      <c r="A348" s="46" t="s">
        <v>1259</v>
      </c>
      <c r="B348" s="47"/>
      <c r="C348" s="47">
        <v>42236</v>
      </c>
      <c r="D348" s="3" t="s">
        <v>1254</v>
      </c>
      <c r="E348" s="3"/>
      <c r="F348" s="3"/>
      <c r="G348" s="3" t="s">
        <v>862</v>
      </c>
      <c r="H348" s="3"/>
      <c r="I348" s="3"/>
      <c r="J348" s="3"/>
      <c r="K348" s="3"/>
      <c r="L348" s="3" t="s">
        <v>862</v>
      </c>
      <c r="M348" s="3"/>
      <c r="N348" s="3"/>
      <c r="O348" s="3" t="s">
        <v>88</v>
      </c>
      <c r="P348" s="3" t="s">
        <v>90</v>
      </c>
      <c r="Q348" s="3">
        <v>0.77</v>
      </c>
      <c r="R348" s="3" t="s">
        <v>863</v>
      </c>
      <c r="S348" s="48"/>
      <c r="T348" s="3" t="s">
        <v>863</v>
      </c>
      <c r="U348" s="3" t="s">
        <v>134</v>
      </c>
      <c r="V348" s="3" t="s">
        <v>638</v>
      </c>
      <c r="W348" s="3" t="s">
        <v>200</v>
      </c>
      <c r="X348" s="3" t="s">
        <v>206</v>
      </c>
      <c r="Y348" s="3" t="s">
        <v>1449</v>
      </c>
      <c r="Z348" s="3" t="s">
        <v>1449</v>
      </c>
      <c r="AA348" s="3" t="s">
        <v>1449</v>
      </c>
      <c r="AB348" s="3" t="s">
        <v>1449</v>
      </c>
      <c r="AC348" s="3" t="s">
        <v>1449</v>
      </c>
      <c r="AD348" s="3" t="s">
        <v>1449</v>
      </c>
      <c r="AE348" s="3" t="s">
        <v>493</v>
      </c>
      <c r="AF348" s="49" t="s">
        <v>1554</v>
      </c>
      <c r="AG348" s="3">
        <f t="shared" si="73"/>
        <v>12</v>
      </c>
      <c r="AH348" s="3"/>
      <c r="AI348" s="3"/>
      <c r="AJ348" s="3">
        <f t="shared" si="75"/>
        <v>0</v>
      </c>
      <c r="AK348" s="136"/>
      <c r="AL348" s="3" t="s">
        <v>95</v>
      </c>
      <c r="AM348" s="59"/>
      <c r="AN348" s="42"/>
      <c r="AO348" s="3" t="s">
        <v>1627</v>
      </c>
      <c r="AP348" s="44"/>
      <c r="AQ348" s="44"/>
      <c r="AR348" s="49"/>
      <c r="AS348" s="3"/>
      <c r="AT348" s="3"/>
      <c r="AU348" s="3"/>
      <c r="AV348" s="3"/>
      <c r="AW348" s="3"/>
      <c r="AX348" s="3" t="str">
        <f t="shared" si="76"/>
        <v>x</v>
      </c>
      <c r="AY348" s="143" t="str">
        <f t="shared" si="77"/>
        <v>x</v>
      </c>
      <c r="AZ348" s="3" t="str">
        <f t="shared" si="78"/>
        <v>x</v>
      </c>
      <c r="BA348" s="3" t="str">
        <f t="shared" si="79"/>
        <v/>
      </c>
      <c r="BB348" s="3" t="str">
        <f t="shared" si="80"/>
        <v/>
      </c>
      <c r="BC348" s="3"/>
      <c r="BD348" s="3"/>
      <c r="BE348" s="182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205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50"/>
      <c r="CQ348" s="98">
        <f>IF(U348="","1",IF(U348="x","0",VLOOKUP(U348,'Risico-matrix'!$K$4:$M$107,3,)))</f>
        <v>0</v>
      </c>
      <c r="CR348" s="98">
        <f>IF(V348="","1",IF(V348="x","0",VLOOKUP(V348,'Risico-matrix'!$K$4:$M$107,3,)))</f>
        <v>0</v>
      </c>
      <c r="CS348" s="98">
        <f>IF(W348="","1",IF(W348="x","0",VLOOKUP(W348,'Risico-matrix'!$K$4:$M$107,3,)))</f>
        <v>3</v>
      </c>
      <c r="CT348" s="98">
        <f>IF(X348="","1",IF(X348="x","0",VLOOKUP(X348,'Risico-matrix'!$K$4:$M$107,3,)))</f>
        <v>3</v>
      </c>
      <c r="CU348" s="98" t="str">
        <f>IF(Y348="","1",IF(Y348="x","0",VLOOKUP(Y348,'Risico-matrix'!$K$4:$M$107,3,)))</f>
        <v>1</v>
      </c>
      <c r="CV348" s="98" t="str">
        <f>IF(Z348="","1",IF(Z348="x","0",VLOOKUP(Z348,'Risico-matrix'!$K$4:$M$107,3,)))</f>
        <v>1</v>
      </c>
      <c r="CW348" s="98" t="str">
        <f>IF(AA348="","1",IF(AA348="x","0",VLOOKUP(AA348,'Risico-matrix'!$K$4:$M$107,3,)))</f>
        <v>1</v>
      </c>
      <c r="CX348" s="98" t="str">
        <f>IF(AB348="","1",IF(AB348="x","0",VLOOKUP(AB348,'Risico-matrix'!$K$4:$M$107,3,)))</f>
        <v>1</v>
      </c>
      <c r="CY348" s="98" t="str">
        <f>IF(AC348="","1",IF(AC348="x","0",VLOOKUP(AC348,'Risico-matrix'!$K$4:$M$107,3,)))</f>
        <v>1</v>
      </c>
      <c r="CZ348" s="98" t="str">
        <f>IF(AD348="","1",IF(AD348="x","0",VLOOKUP(AD348,'Risico-matrix'!$K$4:$M$107,3,)))</f>
        <v>1</v>
      </c>
      <c r="DA348" s="1">
        <f t="shared" si="74"/>
        <v>12</v>
      </c>
    </row>
    <row r="349" spans="1:105" hidden="1" x14ac:dyDescent="0.25">
      <c r="A349" s="46" t="s">
        <v>1104</v>
      </c>
      <c r="B349" s="47">
        <v>107651</v>
      </c>
      <c r="C349" s="47">
        <v>42534</v>
      </c>
      <c r="D349" s="3" t="s">
        <v>900</v>
      </c>
      <c r="E349" s="3" t="s">
        <v>862</v>
      </c>
      <c r="F349" s="3"/>
      <c r="G349" s="3"/>
      <c r="H349" s="3"/>
      <c r="I349" s="3"/>
      <c r="J349" s="3"/>
      <c r="K349" s="3"/>
      <c r="L349" s="3"/>
      <c r="M349" s="3"/>
      <c r="N349" s="3"/>
      <c r="O349" s="3" t="s">
        <v>875</v>
      </c>
      <c r="P349" s="3" t="s">
        <v>92</v>
      </c>
      <c r="Q349" s="3" t="s">
        <v>1035</v>
      </c>
      <c r="R349" s="3">
        <v>7</v>
      </c>
      <c r="S349" s="48" t="s">
        <v>1035</v>
      </c>
      <c r="T349" s="3" t="s">
        <v>1035</v>
      </c>
      <c r="U349" s="3" t="s">
        <v>1449</v>
      </c>
      <c r="V349" s="3" t="s">
        <v>1449</v>
      </c>
      <c r="W349" s="3" t="s">
        <v>1449</v>
      </c>
      <c r="X349" s="3" t="s">
        <v>1449</v>
      </c>
      <c r="Y349" s="3" t="s">
        <v>1449</v>
      </c>
      <c r="Z349" s="3" t="s">
        <v>1449</v>
      </c>
      <c r="AA349" s="3" t="s">
        <v>1449</v>
      </c>
      <c r="AB349" s="3" t="s">
        <v>1449</v>
      </c>
      <c r="AC349" s="3" t="s">
        <v>1449</v>
      </c>
      <c r="AD349" s="3" t="s">
        <v>1449</v>
      </c>
      <c r="AE349" s="3"/>
      <c r="AF349" s="49"/>
      <c r="AG349" s="3">
        <f t="shared" si="73"/>
        <v>10</v>
      </c>
      <c r="AH349" s="3"/>
      <c r="AI349" s="3"/>
      <c r="AJ349" s="3">
        <f t="shared" si="75"/>
        <v>0</v>
      </c>
      <c r="AK349" s="136"/>
      <c r="AL349" s="3" t="s">
        <v>95</v>
      </c>
      <c r="AM349" s="59"/>
      <c r="AN349" s="42"/>
      <c r="AO349" s="3" t="s">
        <v>1621</v>
      </c>
      <c r="AP349" s="44"/>
      <c r="AQ349" s="44"/>
      <c r="AR349" s="49" t="s">
        <v>1621</v>
      </c>
      <c r="AS349" s="3"/>
      <c r="AT349" s="3"/>
      <c r="AU349" s="3"/>
      <c r="AV349" s="3"/>
      <c r="AW349" s="3"/>
      <c r="AX349" s="3" t="str">
        <f t="shared" si="76"/>
        <v/>
      </c>
      <c r="AY349" s="143" t="str">
        <f t="shared" si="77"/>
        <v/>
      </c>
      <c r="AZ349" s="3" t="str">
        <f t="shared" si="78"/>
        <v/>
      </c>
      <c r="BA349" s="3" t="str">
        <f t="shared" si="79"/>
        <v/>
      </c>
      <c r="BB349" s="3" t="str">
        <f t="shared" si="80"/>
        <v/>
      </c>
      <c r="BC349" s="3"/>
      <c r="BD349" s="3"/>
      <c r="BE349" s="182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205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50"/>
      <c r="CQ349" s="98" t="str">
        <f>IF(U349="","1",IF(U349="x","0",VLOOKUP(U349,'Risico-matrix'!$K$4:$M$107,3,)))</f>
        <v>1</v>
      </c>
      <c r="CR349" s="98" t="str">
        <f>IF(V349="","1",IF(V349="x","0",VLOOKUP(V349,'Risico-matrix'!$K$4:$M$107,3,)))</f>
        <v>1</v>
      </c>
      <c r="CS349" s="98" t="str">
        <f>IF(W349="","1",IF(W349="x","0",VLOOKUP(W349,'Risico-matrix'!$K$4:$M$107,3,)))</f>
        <v>1</v>
      </c>
      <c r="CT349" s="98" t="str">
        <f>IF(X349="","1",IF(X349="x","0",VLOOKUP(X349,'Risico-matrix'!$K$4:$M$107,3,)))</f>
        <v>1</v>
      </c>
      <c r="CU349" s="98" t="str">
        <f>IF(Y349="","1",IF(Y349="x","0",VLOOKUP(Y349,'Risico-matrix'!$K$4:$M$107,3,)))</f>
        <v>1</v>
      </c>
      <c r="CV349" s="98" t="str">
        <f>IF(Z349="","1",IF(Z349="x","0",VLOOKUP(Z349,'Risico-matrix'!$K$4:$M$107,3,)))</f>
        <v>1</v>
      </c>
      <c r="CW349" s="98" t="str">
        <f>IF(AA349="","1",IF(AA349="x","0",VLOOKUP(AA349,'Risico-matrix'!$K$4:$M$107,3,)))</f>
        <v>1</v>
      </c>
      <c r="CX349" s="98" t="str">
        <f>IF(AB349="","1",IF(AB349="x","0",VLOOKUP(AB349,'Risico-matrix'!$K$4:$M$107,3,)))</f>
        <v>1</v>
      </c>
      <c r="CY349" s="98" t="str">
        <f>IF(AC349="","1",IF(AC349="x","0",VLOOKUP(AC349,'Risico-matrix'!$K$4:$M$107,3,)))</f>
        <v>1</v>
      </c>
      <c r="CZ349" s="98" t="str">
        <f>IF(AD349="","1",IF(AD349="x","0",VLOOKUP(AD349,'Risico-matrix'!$K$4:$M$107,3,)))</f>
        <v>1</v>
      </c>
      <c r="DA349" s="1">
        <f t="shared" si="74"/>
        <v>10</v>
      </c>
    </row>
    <row r="350" spans="1:105" hidden="1" x14ac:dyDescent="0.25">
      <c r="A350" s="46" t="s">
        <v>1005</v>
      </c>
      <c r="B350" s="47"/>
      <c r="C350" s="47"/>
      <c r="D350" s="3" t="s">
        <v>1019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8"/>
      <c r="T350" s="3"/>
      <c r="U350" s="3" t="s">
        <v>1449</v>
      </c>
      <c r="V350" s="3" t="s">
        <v>1449</v>
      </c>
      <c r="W350" s="3" t="s">
        <v>1449</v>
      </c>
      <c r="X350" s="3" t="s">
        <v>1449</v>
      </c>
      <c r="Y350" s="3" t="s">
        <v>1449</v>
      </c>
      <c r="Z350" s="3" t="s">
        <v>1449</v>
      </c>
      <c r="AA350" s="3" t="s">
        <v>1449</v>
      </c>
      <c r="AB350" s="3" t="s">
        <v>1449</v>
      </c>
      <c r="AC350" s="3" t="s">
        <v>1449</v>
      </c>
      <c r="AD350" s="3" t="s">
        <v>1449</v>
      </c>
      <c r="AE350" s="3"/>
      <c r="AF350" s="49"/>
      <c r="AG350" s="3">
        <f t="shared" si="73"/>
        <v>10</v>
      </c>
      <c r="AH350" s="3"/>
      <c r="AI350" s="3"/>
      <c r="AJ350" s="3">
        <f t="shared" si="75"/>
        <v>0</v>
      </c>
      <c r="AK350" s="136"/>
      <c r="AL350" s="3"/>
      <c r="AM350" s="59"/>
      <c r="AN350" s="42"/>
      <c r="AO350" s="3" t="s">
        <v>1621</v>
      </c>
      <c r="AP350" s="44"/>
      <c r="AQ350" s="44"/>
      <c r="AR350" s="49" t="s">
        <v>1621</v>
      </c>
      <c r="AS350" s="3"/>
      <c r="AT350" s="3"/>
      <c r="AU350" s="3"/>
      <c r="AV350" s="3"/>
      <c r="AW350" s="3"/>
      <c r="AX350" s="3" t="str">
        <f>IF(OR(K350="x",J346="x",L350="x",G350="x",H350="x",M350="x",N350="x"),"x","")</f>
        <v/>
      </c>
      <c r="AY350" s="143" t="str">
        <f>IF(OR(K350="x",J346="x",L350="x",G350="x",H350="x",M350="x",N350="x"),"x","")</f>
        <v/>
      </c>
      <c r="AZ350" s="3" t="str">
        <f>IF(OR(K350="x",J346="x",L350="x",G350="x",H350="x",M350="x"),"x","")</f>
        <v/>
      </c>
      <c r="BA350" s="3" t="str">
        <f>IF(OR(K350="x",J346="x",H350="x"),"x","")</f>
        <v/>
      </c>
      <c r="BB350" s="3" t="str">
        <f t="shared" si="80"/>
        <v/>
      </c>
      <c r="BC350" s="3"/>
      <c r="BD350" s="3"/>
      <c r="BE350" s="182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205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50"/>
      <c r="CQ350" s="98" t="str">
        <f>IF(U350="","1",IF(U350="x","0",VLOOKUP(U350,'Risico-matrix'!$K$4:$M$107,3,)))</f>
        <v>1</v>
      </c>
      <c r="CR350" s="98" t="str">
        <f>IF(V350="","1",IF(V350="x","0",VLOOKUP(V350,'Risico-matrix'!$K$4:$M$107,3,)))</f>
        <v>1</v>
      </c>
      <c r="CS350" s="98" t="str">
        <f>IF(W350="","1",IF(W350="x","0",VLOOKUP(W350,'Risico-matrix'!$K$4:$M$107,3,)))</f>
        <v>1</v>
      </c>
      <c r="CT350" s="98" t="str">
        <f>IF(X350="","1",IF(X350="x","0",VLOOKUP(X350,'Risico-matrix'!$K$4:$M$107,3,)))</f>
        <v>1</v>
      </c>
      <c r="CU350" s="98" t="str">
        <f>IF(Y350="","1",IF(Y350="x","0",VLOOKUP(Y350,'Risico-matrix'!$K$4:$M$107,3,)))</f>
        <v>1</v>
      </c>
      <c r="CV350" s="98" t="str">
        <f>IF(Z350="","1",IF(Z350="x","0",VLOOKUP(Z350,'Risico-matrix'!$K$4:$M$107,3,)))</f>
        <v>1</v>
      </c>
      <c r="CW350" s="98" t="str">
        <f>IF(AA350="","1",IF(AA350="x","0",VLOOKUP(AA350,'Risico-matrix'!$K$4:$M$107,3,)))</f>
        <v>1</v>
      </c>
      <c r="CX350" s="98" t="str">
        <f>IF(AB350="","1",IF(AB350="x","0",VLOOKUP(AB350,'Risico-matrix'!$K$4:$M$107,3,)))</f>
        <v>1</v>
      </c>
      <c r="CY350" s="98" t="str">
        <f>IF(AC350="","1",IF(AC350="x","0",VLOOKUP(AC350,'Risico-matrix'!$K$4:$M$107,3,)))</f>
        <v>1</v>
      </c>
      <c r="CZ350" s="98" t="str">
        <f>IF(AD350="","1",IF(AD350="x","0",VLOOKUP(AD350,'Risico-matrix'!$K$4:$M$107,3,)))</f>
        <v>1</v>
      </c>
      <c r="DA350" s="1">
        <f t="shared" si="74"/>
        <v>10</v>
      </c>
    </row>
    <row r="351" spans="1:105" hidden="1" x14ac:dyDescent="0.25">
      <c r="A351" s="46" t="s">
        <v>1430</v>
      </c>
      <c r="B351" s="47"/>
      <c r="C351" s="47">
        <v>41773</v>
      </c>
      <c r="D351" s="3" t="s">
        <v>1431</v>
      </c>
      <c r="E351" s="3"/>
      <c r="F351" s="3"/>
      <c r="G351" s="3"/>
      <c r="H351" s="3"/>
      <c r="I351" s="3"/>
      <c r="J351" s="3" t="s">
        <v>862</v>
      </c>
      <c r="K351" s="3"/>
      <c r="L351" s="3"/>
      <c r="M351" s="3"/>
      <c r="N351" s="3" t="s">
        <v>862</v>
      </c>
      <c r="O351" s="3" t="s">
        <v>88</v>
      </c>
      <c r="P351" s="3" t="s">
        <v>93</v>
      </c>
      <c r="Q351" s="3">
        <v>1.1060000000000001</v>
      </c>
      <c r="R351" s="3" t="s">
        <v>1432</v>
      </c>
      <c r="S351" s="48"/>
      <c r="T351" s="3" t="s">
        <v>1433</v>
      </c>
      <c r="U351" s="3" t="s">
        <v>153</v>
      </c>
      <c r="V351" s="3" t="s">
        <v>196</v>
      </c>
      <c r="W351" s="3" t="s">
        <v>263</v>
      </c>
      <c r="X351" s="3" t="s">
        <v>1449</v>
      </c>
      <c r="Y351" s="3" t="s">
        <v>1449</v>
      </c>
      <c r="Z351" s="3" t="s">
        <v>1449</v>
      </c>
      <c r="AA351" s="3" t="s">
        <v>1449</v>
      </c>
      <c r="AB351" s="3" t="s">
        <v>1449</v>
      </c>
      <c r="AC351" s="3" t="s">
        <v>1449</v>
      </c>
      <c r="AD351" s="3" t="s">
        <v>1449</v>
      </c>
      <c r="AE351" s="3" t="s">
        <v>1611</v>
      </c>
      <c r="AF351" s="49" t="s">
        <v>1600</v>
      </c>
      <c r="AG351" s="3">
        <f t="shared" ref="AG351:AG383" si="81">DA351</f>
        <v>22</v>
      </c>
      <c r="AH351" s="3"/>
      <c r="AI351" s="3"/>
      <c r="AJ351" s="3">
        <f t="shared" si="75"/>
        <v>0</v>
      </c>
      <c r="AK351" s="136"/>
      <c r="AL351" s="3" t="s">
        <v>95</v>
      </c>
      <c r="AM351" s="59"/>
      <c r="AN351" s="42">
        <v>0.5</v>
      </c>
      <c r="AO351" s="3" t="s">
        <v>1627</v>
      </c>
      <c r="AP351" s="44"/>
      <c r="AQ351" s="44"/>
      <c r="AR351" s="49"/>
      <c r="AS351" s="3"/>
      <c r="AT351" s="3"/>
      <c r="AU351" s="3"/>
      <c r="AV351" s="3"/>
      <c r="AW351" s="3"/>
      <c r="AX351" s="3" t="str">
        <f>IF(OR(K351="x",J347="x",L351="x",G351="x",H351="x",M351="x",N351="x"),"x","")</f>
        <v>x</v>
      </c>
      <c r="AY351" s="143" t="str">
        <f>IF(OR(K351="x",J347="x",L351="x",G351="x",H351="x",M351="x",N351="x"),"x","")</f>
        <v>x</v>
      </c>
      <c r="AZ351" s="3" t="str">
        <f>IF(OR(K351="x",J347="x",L351="x",G351="x",H351="x",M351="x"),"x","")</f>
        <v/>
      </c>
      <c r="BA351" s="3" t="str">
        <f>IF(OR(K351="x",J347="x",H351="x"),"x","")</f>
        <v/>
      </c>
      <c r="BB351" s="3" t="str">
        <f t="shared" si="80"/>
        <v>x</v>
      </c>
      <c r="BC351" s="3"/>
      <c r="BD351" s="3"/>
      <c r="BE351" s="182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205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50"/>
      <c r="CQ351" s="98">
        <f>IF(U351="","1",IF(U351="x","0",VLOOKUP(U351,'Risico-matrix'!$K$4:$M$107,3,)))</f>
        <v>0</v>
      </c>
      <c r="CR351" s="98">
        <f>IF(V351="","1",IF(V351="x","0",VLOOKUP(V351,'Risico-matrix'!$K$4:$M$107,3,)))</f>
        <v>15</v>
      </c>
      <c r="CS351" s="98">
        <f>IF(W351="","1",IF(W351="x","0",VLOOKUP(W351,'Risico-matrix'!$K$4:$M$107,3,)))</f>
        <v>0</v>
      </c>
      <c r="CT351" s="98" t="str">
        <f>IF(X351="","1",IF(X351="x","0",VLOOKUP(X351,'Risico-matrix'!$K$4:$M$107,3,)))</f>
        <v>1</v>
      </c>
      <c r="CU351" s="98" t="str">
        <f>IF(Y351="","1",IF(Y351="x","0",VLOOKUP(Y351,'Risico-matrix'!$K$4:$M$107,3,)))</f>
        <v>1</v>
      </c>
      <c r="CV351" s="98" t="str">
        <f>IF(Z351="","1",IF(Z351="x","0",VLOOKUP(Z351,'Risico-matrix'!$K$4:$M$107,3,)))</f>
        <v>1</v>
      </c>
      <c r="CW351" s="98" t="str">
        <f>IF(AA351="","1",IF(AA351="x","0",VLOOKUP(AA351,'Risico-matrix'!$K$4:$M$107,3,)))</f>
        <v>1</v>
      </c>
      <c r="CX351" s="98" t="str">
        <f>IF(AB351="","1",IF(AB351="x","0",VLOOKUP(AB351,'Risico-matrix'!$K$4:$M$107,3,)))</f>
        <v>1</v>
      </c>
      <c r="CY351" s="98" t="str">
        <f>IF(AC351="","1",IF(AC351="x","0",VLOOKUP(AC351,'Risico-matrix'!$K$4:$M$107,3,)))</f>
        <v>1</v>
      </c>
      <c r="CZ351" s="98" t="str">
        <f>IF(AD351="","1",IF(AD351="x","0",VLOOKUP(AD351,'Risico-matrix'!$K$4:$M$107,3,)))</f>
        <v>1</v>
      </c>
      <c r="DA351" s="1">
        <f t="shared" si="74"/>
        <v>22</v>
      </c>
    </row>
    <row r="352" spans="1:105" hidden="1" x14ac:dyDescent="0.25">
      <c r="A352" s="46" t="s">
        <v>984</v>
      </c>
      <c r="B352" s="47"/>
      <c r="C352" s="47">
        <v>41960</v>
      </c>
      <c r="D352" s="3" t="s">
        <v>945</v>
      </c>
      <c r="E352" s="3"/>
      <c r="F352" s="3"/>
      <c r="G352" s="3"/>
      <c r="H352" s="3"/>
      <c r="I352" s="3"/>
      <c r="J352" s="3" t="s">
        <v>862</v>
      </c>
      <c r="K352" s="3"/>
      <c r="L352" s="3"/>
      <c r="M352" s="3"/>
      <c r="N352" s="3" t="s">
        <v>862</v>
      </c>
      <c r="O352" s="3" t="s">
        <v>88</v>
      </c>
      <c r="P352" s="3" t="s">
        <v>93</v>
      </c>
      <c r="Q352" s="3">
        <v>1.17</v>
      </c>
      <c r="R352" s="3" t="s">
        <v>946</v>
      </c>
      <c r="S352" s="48" t="s">
        <v>868</v>
      </c>
      <c r="T352" s="3" t="s">
        <v>876</v>
      </c>
      <c r="U352" s="3" t="s">
        <v>196</v>
      </c>
      <c r="V352" s="3" t="s">
        <v>153</v>
      </c>
      <c r="W352" s="3" t="s">
        <v>263</v>
      </c>
      <c r="X352" s="3" t="s">
        <v>1449</v>
      </c>
      <c r="Y352" s="3" t="s">
        <v>1449</v>
      </c>
      <c r="Z352" s="3" t="s">
        <v>1449</v>
      </c>
      <c r="AA352" s="3" t="s">
        <v>1449</v>
      </c>
      <c r="AB352" s="3" t="s">
        <v>1449</v>
      </c>
      <c r="AC352" s="3" t="s">
        <v>1449</v>
      </c>
      <c r="AD352" s="3" t="s">
        <v>1449</v>
      </c>
      <c r="AE352" s="3" t="s">
        <v>500</v>
      </c>
      <c r="AF352" s="49" t="s">
        <v>1477</v>
      </c>
      <c r="AG352" s="3">
        <f t="shared" si="81"/>
        <v>22</v>
      </c>
      <c r="AH352" s="3"/>
      <c r="AI352" s="3"/>
      <c r="AJ352" s="3">
        <f t="shared" si="75"/>
        <v>0</v>
      </c>
      <c r="AK352" s="136"/>
      <c r="AL352" s="3" t="s">
        <v>95</v>
      </c>
      <c r="AM352" s="59"/>
      <c r="AN352" s="42">
        <v>10</v>
      </c>
      <c r="AO352" s="3" t="s">
        <v>1619</v>
      </c>
      <c r="AP352" s="44"/>
      <c r="AQ352" s="44">
        <v>60</v>
      </c>
      <c r="AR352" s="49" t="s">
        <v>1619</v>
      </c>
      <c r="AS352" s="3"/>
      <c r="AT352" s="3"/>
      <c r="AU352" s="3"/>
      <c r="AV352" s="3"/>
      <c r="AW352" s="3"/>
      <c r="AX352" s="3" t="str">
        <f>IF(OR(K352="x",J348="x",L352="x",G352="x",H352="x",M352="x",N352="x"),"x","")</f>
        <v>x</v>
      </c>
      <c r="AY352" s="143" t="str">
        <f>IF(OR(K352="x",J348="x",L352="x",G352="x",H352="x",M352="x",N352="x"),"x","")</f>
        <v>x</v>
      </c>
      <c r="AZ352" s="3" t="str">
        <f>IF(OR(K352="x",J348="x",L352="x",G352="x",H352="x",M352="x"),"x","")</f>
        <v/>
      </c>
      <c r="BA352" s="3" t="str">
        <f>IF(OR(K352="x",J348="x",H352="x"),"x","")</f>
        <v/>
      </c>
      <c r="BB352" s="3" t="str">
        <f t="shared" si="80"/>
        <v>x</v>
      </c>
      <c r="BC352" s="3"/>
      <c r="BD352" s="3"/>
      <c r="BE352" s="182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205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50"/>
      <c r="CQ352" s="98">
        <f>IF(U352="","1",IF(U352="x","0",VLOOKUP(U352,'Risico-matrix'!$K$4:$M$107,3,)))</f>
        <v>15</v>
      </c>
      <c r="CR352" s="98">
        <f>IF(V352="","1",IF(V352="x","0",VLOOKUP(V352,'Risico-matrix'!$K$4:$M$107,3,)))</f>
        <v>0</v>
      </c>
      <c r="CS352" s="98">
        <f>IF(W352="","1",IF(W352="x","0",VLOOKUP(W352,'Risico-matrix'!$K$4:$M$107,3,)))</f>
        <v>0</v>
      </c>
      <c r="CT352" s="98" t="str">
        <f>IF(X352="","1",IF(X352="x","0",VLOOKUP(X352,'Risico-matrix'!$K$4:$M$107,3,)))</f>
        <v>1</v>
      </c>
      <c r="CU352" s="98" t="str">
        <f>IF(Y352="","1",IF(Y352="x","0",VLOOKUP(Y352,'Risico-matrix'!$K$4:$M$107,3,)))</f>
        <v>1</v>
      </c>
      <c r="CV352" s="98" t="str">
        <f>IF(Z352="","1",IF(Z352="x","0",VLOOKUP(Z352,'Risico-matrix'!$K$4:$M$107,3,)))</f>
        <v>1</v>
      </c>
      <c r="CW352" s="98" t="str">
        <f>IF(AA352="","1",IF(AA352="x","0",VLOOKUP(AA352,'Risico-matrix'!$K$4:$M$107,3,)))</f>
        <v>1</v>
      </c>
      <c r="CX352" s="98" t="str">
        <f>IF(AB352="","1",IF(AB352="x","0",VLOOKUP(AB352,'Risico-matrix'!$K$4:$M$107,3,)))</f>
        <v>1</v>
      </c>
      <c r="CY352" s="98" t="str">
        <f>IF(AC352="","1",IF(AC352="x","0",VLOOKUP(AC352,'Risico-matrix'!$K$4:$M$107,3,)))</f>
        <v>1</v>
      </c>
      <c r="CZ352" s="98" t="str">
        <f>IF(AD352="","1",IF(AD352="x","0",VLOOKUP(AD352,'Risico-matrix'!$K$4:$M$107,3,)))</f>
        <v>1</v>
      </c>
      <c r="DA352" s="1">
        <f t="shared" si="74"/>
        <v>22</v>
      </c>
    </row>
    <row r="353" spans="1:105" hidden="1" x14ac:dyDescent="0.25">
      <c r="A353" s="46" t="s">
        <v>1187</v>
      </c>
      <c r="B353" s="47"/>
      <c r="C353" s="47"/>
      <c r="D353" s="3" t="s">
        <v>945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 t="s">
        <v>93</v>
      </c>
      <c r="Q353" s="3">
        <v>1.1000000000000001</v>
      </c>
      <c r="R353" s="3" t="s">
        <v>939</v>
      </c>
      <c r="S353" s="48"/>
      <c r="T353" s="3" t="s">
        <v>876</v>
      </c>
      <c r="U353" s="3" t="s">
        <v>1449</v>
      </c>
      <c r="V353" s="3" t="s">
        <v>1449</v>
      </c>
      <c r="W353" s="3" t="s">
        <v>1449</v>
      </c>
      <c r="X353" s="3" t="s">
        <v>1449</v>
      </c>
      <c r="Y353" s="3" t="s">
        <v>1449</v>
      </c>
      <c r="Z353" s="3" t="s">
        <v>1449</v>
      </c>
      <c r="AA353" s="3" t="s">
        <v>1449</v>
      </c>
      <c r="AB353" s="3" t="s">
        <v>1449</v>
      </c>
      <c r="AC353" s="3" t="s">
        <v>1449</v>
      </c>
      <c r="AD353" s="3" t="s">
        <v>1449</v>
      </c>
      <c r="AE353" s="3"/>
      <c r="AF353" s="49"/>
      <c r="AG353" s="3">
        <f t="shared" si="81"/>
        <v>10</v>
      </c>
      <c r="AH353" s="3"/>
      <c r="AI353" s="3"/>
      <c r="AJ353" s="3">
        <f t="shared" si="75"/>
        <v>0</v>
      </c>
      <c r="AK353" s="136"/>
      <c r="AL353" s="3" t="s">
        <v>95</v>
      </c>
      <c r="AM353" s="59"/>
      <c r="AN353" s="42">
        <v>5</v>
      </c>
      <c r="AO353" s="3" t="s">
        <v>1623</v>
      </c>
      <c r="AP353" s="44"/>
      <c r="AQ353" s="44"/>
      <c r="AR353" s="49"/>
      <c r="AS353" s="3"/>
      <c r="AT353" s="3"/>
      <c r="AU353" s="3"/>
      <c r="AV353" s="3"/>
      <c r="AW353" s="3"/>
      <c r="AX353" s="3" t="str">
        <f>IF(OR(K353="x",J349="x",L353="x",G353="x",H353="x",M353="x",N353="x"),"x","")</f>
        <v/>
      </c>
      <c r="AY353" s="143" t="str">
        <f>IF(OR(K353="x",J349="x",L353="x",G353="x",H353="x",M353="x",N353="x"),"x","")</f>
        <v/>
      </c>
      <c r="AZ353" s="3" t="str">
        <f>IF(OR(K353="x",J349="x",L353="x",G353="x",H353="x",M353="x"),"x","")</f>
        <v/>
      </c>
      <c r="BA353" s="3" t="str">
        <f>IF(OR(K353="x",J349="x",H353="x"),"x","")</f>
        <v/>
      </c>
      <c r="BB353" s="3" t="str">
        <f t="shared" si="80"/>
        <v/>
      </c>
      <c r="BC353" s="3"/>
      <c r="BD353" s="3"/>
      <c r="BE353" s="182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205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50"/>
      <c r="CQ353" s="98" t="str">
        <f>IF(U353="","1",IF(U353="x","0",VLOOKUP(U353,'Risico-matrix'!$K$4:$M$107,3,)))</f>
        <v>1</v>
      </c>
      <c r="CR353" s="98" t="str">
        <f>IF(V353="","1",IF(V353="x","0",VLOOKUP(V353,'Risico-matrix'!$K$4:$M$107,3,)))</f>
        <v>1</v>
      </c>
      <c r="CS353" s="98" t="str">
        <f>IF(W353="","1",IF(W353="x","0",VLOOKUP(W353,'Risico-matrix'!$K$4:$M$107,3,)))</f>
        <v>1</v>
      </c>
      <c r="CT353" s="98" t="str">
        <f>IF(X353="","1",IF(X353="x","0",VLOOKUP(X353,'Risico-matrix'!$K$4:$M$107,3,)))</f>
        <v>1</v>
      </c>
      <c r="CU353" s="98" t="str">
        <f>IF(Y353="","1",IF(Y353="x","0",VLOOKUP(Y353,'Risico-matrix'!$K$4:$M$107,3,)))</f>
        <v>1</v>
      </c>
      <c r="CV353" s="98" t="str">
        <f>IF(Z353="","1",IF(Z353="x","0",VLOOKUP(Z353,'Risico-matrix'!$K$4:$M$107,3,)))</f>
        <v>1</v>
      </c>
      <c r="CW353" s="98" t="str">
        <f>IF(AA353="","1",IF(AA353="x","0",VLOOKUP(AA353,'Risico-matrix'!$K$4:$M$107,3,)))</f>
        <v>1</v>
      </c>
      <c r="CX353" s="98" t="str">
        <f>IF(AB353="","1",IF(AB353="x","0",VLOOKUP(AB353,'Risico-matrix'!$K$4:$M$107,3,)))</f>
        <v>1</v>
      </c>
      <c r="CY353" s="98" t="str">
        <f>IF(AC353="","1",IF(AC353="x","0",VLOOKUP(AC353,'Risico-matrix'!$K$4:$M$107,3,)))</f>
        <v>1</v>
      </c>
      <c r="CZ353" s="98" t="str">
        <f>IF(AD353="","1",IF(AD353="x","0",VLOOKUP(AD353,'Risico-matrix'!$K$4:$M$107,3,)))</f>
        <v>1</v>
      </c>
      <c r="DA353" s="1">
        <f t="shared" si="74"/>
        <v>10</v>
      </c>
    </row>
    <row r="354" spans="1:105" hidden="1" x14ac:dyDescent="0.25">
      <c r="A354" s="46" t="s">
        <v>1187</v>
      </c>
      <c r="B354" s="47"/>
      <c r="C354" s="47"/>
      <c r="D354" s="3" t="s">
        <v>945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8"/>
      <c r="T354" s="3"/>
      <c r="U354" s="3" t="s">
        <v>1449</v>
      </c>
      <c r="V354" s="3" t="s">
        <v>1449</v>
      </c>
      <c r="W354" s="3" t="s">
        <v>1449</v>
      </c>
      <c r="X354" s="3" t="s">
        <v>1449</v>
      </c>
      <c r="Y354" s="3" t="s">
        <v>1449</v>
      </c>
      <c r="Z354" s="3" t="s">
        <v>1449</v>
      </c>
      <c r="AA354" s="3" t="s">
        <v>1449</v>
      </c>
      <c r="AB354" s="3" t="s">
        <v>1449</v>
      </c>
      <c r="AC354" s="3" t="s">
        <v>1449</v>
      </c>
      <c r="AD354" s="3" t="s">
        <v>1449</v>
      </c>
      <c r="AE354" s="3"/>
      <c r="AF354" s="49"/>
      <c r="AG354" s="3">
        <f t="shared" si="81"/>
        <v>10</v>
      </c>
      <c r="AH354" s="3"/>
      <c r="AI354" s="3"/>
      <c r="AJ354" s="3">
        <f t="shared" si="75"/>
        <v>0</v>
      </c>
      <c r="AK354" s="136"/>
      <c r="AL354" s="3"/>
      <c r="AM354" s="59"/>
      <c r="AN354" s="42"/>
      <c r="AO354" s="3" t="s">
        <v>1627</v>
      </c>
      <c r="AP354" s="44"/>
      <c r="AQ354" s="44"/>
      <c r="AR354" s="49"/>
      <c r="AS354" s="3"/>
      <c r="AT354" s="3"/>
      <c r="AU354" s="3"/>
      <c r="AV354" s="3"/>
      <c r="AW354" s="3"/>
      <c r="AX354" s="3" t="e">
        <f>IF(OR(K354="x",#REF!="x",L354="x",G354="x",H354="x",M354="x",N354="x"),"x","")</f>
        <v>#REF!</v>
      </c>
      <c r="AY354" s="143" t="e">
        <f>IF(OR(K354="x",#REF!="x",L354="x",G354="x",H354="x",M354="x",N354="x"),"x","")</f>
        <v>#REF!</v>
      </c>
      <c r="AZ354" s="3" t="e">
        <f>IF(OR(K354="x",#REF!="x",L354="x",G354="x",H354="x",M354="x"),"x","")</f>
        <v>#REF!</v>
      </c>
      <c r="BA354" s="3" t="e">
        <f>IF(OR(K354="x",#REF!="x",H354="x"),"x","")</f>
        <v>#REF!</v>
      </c>
      <c r="BB354" s="3" t="str">
        <f t="shared" si="80"/>
        <v/>
      </c>
      <c r="BC354" s="3"/>
      <c r="BD354" s="3"/>
      <c r="BE354" s="182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205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50"/>
      <c r="CQ354" s="98" t="str">
        <f>IF(U354="","1",IF(U354="x","0",VLOOKUP(U354,'Risico-matrix'!$K$4:$M$107,3,)))</f>
        <v>1</v>
      </c>
      <c r="CR354" s="98" t="str">
        <f>IF(V354="","1",IF(V354="x","0",VLOOKUP(V354,'Risico-matrix'!$K$4:$M$107,3,)))</f>
        <v>1</v>
      </c>
      <c r="CS354" s="98" t="str">
        <f>IF(W354="","1",IF(W354="x","0",VLOOKUP(W354,'Risico-matrix'!$K$4:$M$107,3,)))</f>
        <v>1</v>
      </c>
      <c r="CT354" s="98" t="str">
        <f>IF(X354="","1",IF(X354="x","0",VLOOKUP(X354,'Risico-matrix'!$K$4:$M$107,3,)))</f>
        <v>1</v>
      </c>
      <c r="CU354" s="98" t="str">
        <f>IF(Y354="","1",IF(Y354="x","0",VLOOKUP(Y354,'Risico-matrix'!$K$4:$M$107,3,)))</f>
        <v>1</v>
      </c>
      <c r="CV354" s="98" t="str">
        <f>IF(Z354="","1",IF(Z354="x","0",VLOOKUP(Z354,'Risico-matrix'!$K$4:$M$107,3,)))</f>
        <v>1</v>
      </c>
      <c r="CW354" s="98" t="str">
        <f>IF(AA354="","1",IF(AA354="x","0",VLOOKUP(AA354,'Risico-matrix'!$K$4:$M$107,3,)))</f>
        <v>1</v>
      </c>
      <c r="CX354" s="98" t="str">
        <f>IF(AB354="","1",IF(AB354="x","0",VLOOKUP(AB354,'Risico-matrix'!$K$4:$M$107,3,)))</f>
        <v>1</v>
      </c>
      <c r="CY354" s="98" t="str">
        <f>IF(AC354="","1",IF(AC354="x","0",VLOOKUP(AC354,'Risico-matrix'!$K$4:$M$107,3,)))</f>
        <v>1</v>
      </c>
      <c r="CZ354" s="98" t="str">
        <f>IF(AD354="","1",IF(AD354="x","0",VLOOKUP(AD354,'Risico-matrix'!$K$4:$M$107,3,)))</f>
        <v>1</v>
      </c>
      <c r="DA354" s="1">
        <f t="shared" si="74"/>
        <v>10</v>
      </c>
    </row>
    <row r="355" spans="1:105" hidden="1" x14ac:dyDescent="0.25">
      <c r="A355" s="46" t="s">
        <v>947</v>
      </c>
      <c r="B355" s="47"/>
      <c r="C355" s="47">
        <v>42299</v>
      </c>
      <c r="D355" s="3" t="s">
        <v>945</v>
      </c>
      <c r="E355" s="3"/>
      <c r="F355" s="3"/>
      <c r="G355" s="3"/>
      <c r="H355" s="3"/>
      <c r="I355" s="3"/>
      <c r="J355" s="3" t="s">
        <v>862</v>
      </c>
      <c r="K355" s="3"/>
      <c r="L355" s="3" t="s">
        <v>862</v>
      </c>
      <c r="M355" s="3" t="s">
        <v>862</v>
      </c>
      <c r="N355" s="3"/>
      <c r="O355" s="3" t="s">
        <v>88</v>
      </c>
      <c r="P355" s="3" t="s">
        <v>93</v>
      </c>
      <c r="Q355" s="3">
        <v>1.42</v>
      </c>
      <c r="R355" s="3" t="s">
        <v>946</v>
      </c>
      <c r="S355" s="48" t="s">
        <v>868</v>
      </c>
      <c r="T355" s="3" t="s">
        <v>876</v>
      </c>
      <c r="U355" s="3" t="s">
        <v>153</v>
      </c>
      <c r="V355" s="3" t="s">
        <v>191</v>
      </c>
      <c r="W355" s="3" t="s">
        <v>196</v>
      </c>
      <c r="X355" s="3" t="s">
        <v>210</v>
      </c>
      <c r="Y355" s="3" t="s">
        <v>1449</v>
      </c>
      <c r="Z355" s="3" t="s">
        <v>1449</v>
      </c>
      <c r="AA355" s="3" t="s">
        <v>1449</v>
      </c>
      <c r="AB355" s="3" t="s">
        <v>1449</v>
      </c>
      <c r="AC355" s="3" t="s">
        <v>1449</v>
      </c>
      <c r="AD355" s="3" t="s">
        <v>1449</v>
      </c>
      <c r="AE355" s="3"/>
      <c r="AF355" s="49" t="s">
        <v>1460</v>
      </c>
      <c r="AG355" s="3">
        <f t="shared" si="81"/>
        <v>35</v>
      </c>
      <c r="AH355" s="3"/>
      <c r="AI355" s="3"/>
      <c r="AJ355" s="3">
        <f t="shared" si="75"/>
        <v>0</v>
      </c>
      <c r="AK355" s="136"/>
      <c r="AL355" s="3" t="s">
        <v>95</v>
      </c>
      <c r="AM355" s="59"/>
      <c r="AN355" s="42">
        <v>10</v>
      </c>
      <c r="AO355" s="3" t="s">
        <v>1619</v>
      </c>
      <c r="AP355" s="44"/>
      <c r="AQ355" s="44">
        <v>120</v>
      </c>
      <c r="AR355" s="49" t="s">
        <v>1619</v>
      </c>
      <c r="AS355" s="3"/>
      <c r="AT355" s="3"/>
      <c r="AU355" s="3"/>
      <c r="AV355" s="3"/>
      <c r="AW355" s="3"/>
      <c r="AX355" s="3" t="str">
        <f t="shared" si="76"/>
        <v>x</v>
      </c>
      <c r="AY355" s="143" t="str">
        <f t="shared" si="77"/>
        <v>x</v>
      </c>
      <c r="AZ355" s="3" t="str">
        <f t="shared" si="78"/>
        <v>x</v>
      </c>
      <c r="BA355" s="3" t="str">
        <f t="shared" si="79"/>
        <v/>
      </c>
      <c r="BB355" s="3" t="str">
        <f t="shared" si="80"/>
        <v>x</v>
      </c>
      <c r="BC355" s="3"/>
      <c r="BD355" s="3"/>
      <c r="BE355" s="182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205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50"/>
      <c r="CQ355" s="98">
        <f>IF(U355="","1",IF(U355="x","0",VLOOKUP(U355,'Risico-matrix'!$K$4:$M$107,3,)))</f>
        <v>0</v>
      </c>
      <c r="CR355" s="98">
        <f>IF(V355="","1",IF(V355="x","0",VLOOKUP(V355,'Risico-matrix'!$K$4:$M$107,3,)))</f>
        <v>7</v>
      </c>
      <c r="CS355" s="98">
        <f>IF(W355="","1",IF(W355="x","0",VLOOKUP(W355,'Risico-matrix'!$K$4:$M$107,3,)))</f>
        <v>15</v>
      </c>
      <c r="CT355" s="98">
        <f>IF(X355="","1",IF(X355="x","0",VLOOKUP(X355,'Risico-matrix'!$K$4:$M$107,3,)))</f>
        <v>7</v>
      </c>
      <c r="CU355" s="98" t="str">
        <f>IF(Y355="","1",IF(Y355="x","0",VLOOKUP(Y355,'Risico-matrix'!$K$4:$M$107,3,)))</f>
        <v>1</v>
      </c>
      <c r="CV355" s="98" t="str">
        <f>IF(Z355="","1",IF(Z355="x","0",VLOOKUP(Z355,'Risico-matrix'!$K$4:$M$107,3,)))</f>
        <v>1</v>
      </c>
      <c r="CW355" s="98" t="str">
        <f>IF(AA355="","1",IF(AA355="x","0",VLOOKUP(AA355,'Risico-matrix'!$K$4:$M$107,3,)))</f>
        <v>1</v>
      </c>
      <c r="CX355" s="98" t="str">
        <f>IF(AB355="","1",IF(AB355="x","0",VLOOKUP(AB355,'Risico-matrix'!$K$4:$M$107,3,)))</f>
        <v>1</v>
      </c>
      <c r="CY355" s="98" t="str">
        <f>IF(AC355="","1",IF(AC355="x","0",VLOOKUP(AC355,'Risico-matrix'!$K$4:$M$107,3,)))</f>
        <v>1</v>
      </c>
      <c r="CZ355" s="98" t="str">
        <f>IF(AD355="","1",IF(AD355="x","0",VLOOKUP(AD355,'Risico-matrix'!$K$4:$M$107,3,)))</f>
        <v>1</v>
      </c>
      <c r="DA355" s="1">
        <f t="shared" si="74"/>
        <v>35</v>
      </c>
    </row>
    <row r="356" spans="1:105" hidden="1" x14ac:dyDescent="0.25">
      <c r="A356" s="46" t="s">
        <v>1188</v>
      </c>
      <c r="B356" s="47"/>
      <c r="C356" s="47">
        <v>42223</v>
      </c>
      <c r="D356" s="3" t="s">
        <v>945</v>
      </c>
      <c r="E356" s="3"/>
      <c r="F356" s="3"/>
      <c r="G356" s="3"/>
      <c r="H356" s="3"/>
      <c r="I356" s="3"/>
      <c r="J356" s="3" t="s">
        <v>862</v>
      </c>
      <c r="K356" s="3"/>
      <c r="L356" s="3"/>
      <c r="M356" s="3"/>
      <c r="N356" s="3"/>
      <c r="O356" s="3" t="s">
        <v>88</v>
      </c>
      <c r="P356" s="3" t="s">
        <v>93</v>
      </c>
      <c r="Q356" s="3">
        <v>1.1200000000000001</v>
      </c>
      <c r="R356" s="3" t="s">
        <v>939</v>
      </c>
      <c r="S356" s="48"/>
      <c r="T356" s="3" t="s">
        <v>876</v>
      </c>
      <c r="U356" s="3" t="s">
        <v>196</v>
      </c>
      <c r="V356" s="3" t="s">
        <v>153</v>
      </c>
      <c r="W356" s="3" t="s">
        <v>1449</v>
      </c>
      <c r="X356" s="3" t="s">
        <v>1449</v>
      </c>
      <c r="Y356" s="3" t="s">
        <v>1449</v>
      </c>
      <c r="Z356" s="3" t="s">
        <v>1449</v>
      </c>
      <c r="AA356" s="3" t="s">
        <v>1449</v>
      </c>
      <c r="AB356" s="3" t="s">
        <v>1449</v>
      </c>
      <c r="AC356" s="3" t="s">
        <v>1449</v>
      </c>
      <c r="AD356" s="3" t="s">
        <v>1449</v>
      </c>
      <c r="AE356" s="3" t="s">
        <v>495</v>
      </c>
      <c r="AF356" s="49" t="s">
        <v>1477</v>
      </c>
      <c r="AG356" s="3">
        <f t="shared" si="81"/>
        <v>23</v>
      </c>
      <c r="AH356" s="3"/>
      <c r="AI356" s="3"/>
      <c r="AJ356" s="3">
        <f t="shared" si="75"/>
        <v>0</v>
      </c>
      <c r="AK356" s="136"/>
      <c r="AL356" s="3" t="s">
        <v>95</v>
      </c>
      <c r="AM356" s="59"/>
      <c r="AN356" s="42">
        <v>5</v>
      </c>
      <c r="AO356" s="3" t="s">
        <v>1623</v>
      </c>
      <c r="AP356" s="44"/>
      <c r="AQ356" s="44"/>
      <c r="AR356" s="49"/>
      <c r="AS356" s="3"/>
      <c r="AT356" s="3"/>
      <c r="AU356" s="3"/>
      <c r="AV356" s="3"/>
      <c r="AW356" s="3"/>
      <c r="AX356" s="3" t="str">
        <f t="shared" si="76"/>
        <v>x</v>
      </c>
      <c r="AY356" s="143" t="str">
        <f t="shared" si="77"/>
        <v>x</v>
      </c>
      <c r="AZ356" s="3" t="str">
        <f t="shared" si="78"/>
        <v>x</v>
      </c>
      <c r="BA356" s="3" t="str">
        <f t="shared" si="79"/>
        <v>x</v>
      </c>
      <c r="BB356" s="3" t="str">
        <f t="shared" si="80"/>
        <v>x</v>
      </c>
      <c r="BC356" s="3"/>
      <c r="BD356" s="3"/>
      <c r="BE356" s="182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205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50"/>
      <c r="CQ356" s="98">
        <f>IF(U356="","1",IF(U356="x","0",VLOOKUP(U356,'Risico-matrix'!$K$4:$M$107,3,)))</f>
        <v>15</v>
      </c>
      <c r="CR356" s="98">
        <f>IF(V356="","1",IF(V356="x","0",VLOOKUP(V356,'Risico-matrix'!$K$4:$M$107,3,)))</f>
        <v>0</v>
      </c>
      <c r="CS356" s="98" t="str">
        <f>IF(W356="","1",IF(W356="x","0",VLOOKUP(W356,'Risico-matrix'!$K$4:$M$107,3,)))</f>
        <v>1</v>
      </c>
      <c r="CT356" s="98" t="str">
        <f>IF(X356="","1",IF(X356="x","0",VLOOKUP(X356,'Risico-matrix'!$K$4:$M$107,3,)))</f>
        <v>1</v>
      </c>
      <c r="CU356" s="98" t="str">
        <f>IF(Y356="","1",IF(Y356="x","0",VLOOKUP(Y356,'Risico-matrix'!$K$4:$M$107,3,)))</f>
        <v>1</v>
      </c>
      <c r="CV356" s="98" t="str">
        <f>IF(Z356="","1",IF(Z356="x","0",VLOOKUP(Z356,'Risico-matrix'!$K$4:$M$107,3,)))</f>
        <v>1</v>
      </c>
      <c r="CW356" s="98" t="str">
        <f>IF(AA356="","1",IF(AA356="x","0",VLOOKUP(AA356,'Risico-matrix'!$K$4:$M$107,3,)))</f>
        <v>1</v>
      </c>
      <c r="CX356" s="98" t="str">
        <f>IF(AB356="","1",IF(AB356="x","0",VLOOKUP(AB356,'Risico-matrix'!$K$4:$M$107,3,)))</f>
        <v>1</v>
      </c>
      <c r="CY356" s="98" t="str">
        <f>IF(AC356="","1",IF(AC356="x","0",VLOOKUP(AC356,'Risico-matrix'!$K$4:$M$107,3,)))</f>
        <v>1</v>
      </c>
      <c r="CZ356" s="98" t="str">
        <f>IF(AD356="","1",IF(AD356="x","0",VLOOKUP(AD356,'Risico-matrix'!$K$4:$M$107,3,)))</f>
        <v>1</v>
      </c>
      <c r="DA356" s="1">
        <f t="shared" si="74"/>
        <v>23</v>
      </c>
    </row>
    <row r="357" spans="1:105" hidden="1" x14ac:dyDescent="0.25">
      <c r="A357" s="46" t="s">
        <v>948</v>
      </c>
      <c r="B357" s="47"/>
      <c r="C357" s="47">
        <v>42158</v>
      </c>
      <c r="D357" s="3" t="s">
        <v>945</v>
      </c>
      <c r="E357" s="3" t="s">
        <v>862</v>
      </c>
      <c r="F357" s="3"/>
      <c r="G357" s="3"/>
      <c r="H357" s="3"/>
      <c r="I357" s="3"/>
      <c r="J357" s="3"/>
      <c r="K357" s="3"/>
      <c r="L357" s="3"/>
      <c r="M357" s="3"/>
      <c r="N357" s="3"/>
      <c r="O357" s="3" t="s">
        <v>875</v>
      </c>
      <c r="P357" s="3" t="s">
        <v>93</v>
      </c>
      <c r="Q357" s="3">
        <v>1.02</v>
      </c>
      <c r="R357" s="3">
        <v>7</v>
      </c>
      <c r="S357" s="48" t="s">
        <v>868</v>
      </c>
      <c r="T357" s="3">
        <v>93.4</v>
      </c>
      <c r="U357" s="3" t="s">
        <v>265</v>
      </c>
      <c r="V357" s="3" t="s">
        <v>1449</v>
      </c>
      <c r="W357" s="3" t="s">
        <v>1449</v>
      </c>
      <c r="X357" s="3" t="s">
        <v>1449</v>
      </c>
      <c r="Y357" s="3" t="s">
        <v>1449</v>
      </c>
      <c r="Z357" s="3" t="s">
        <v>1449</v>
      </c>
      <c r="AA357" s="3" t="s">
        <v>1449</v>
      </c>
      <c r="AB357" s="3" t="s">
        <v>1449</v>
      </c>
      <c r="AC357" s="3" t="s">
        <v>1449</v>
      </c>
      <c r="AD357" s="3" t="s">
        <v>1449</v>
      </c>
      <c r="AE357" s="3" t="s">
        <v>516</v>
      </c>
      <c r="AF357" s="49"/>
      <c r="AG357" s="3">
        <f t="shared" si="81"/>
        <v>9</v>
      </c>
      <c r="AH357" s="3"/>
      <c r="AI357" s="3"/>
      <c r="AJ357" s="3">
        <f t="shared" si="75"/>
        <v>0</v>
      </c>
      <c r="AK357" s="136"/>
      <c r="AL357" s="3" t="s">
        <v>95</v>
      </c>
      <c r="AM357" s="59"/>
      <c r="AN357" s="42">
        <v>10</v>
      </c>
      <c r="AO357" s="3" t="s">
        <v>1619</v>
      </c>
      <c r="AP357" s="44"/>
      <c r="AQ357" s="44">
        <v>40</v>
      </c>
      <c r="AR357" s="49" t="s">
        <v>1619</v>
      </c>
      <c r="AS357" s="3"/>
      <c r="AT357" s="3"/>
      <c r="AU357" s="3"/>
      <c r="AV357" s="3"/>
      <c r="AW357" s="3"/>
      <c r="AX357" s="3" t="str">
        <f t="shared" si="76"/>
        <v>x</v>
      </c>
      <c r="AY357" s="143" t="str">
        <f t="shared" si="77"/>
        <v>x</v>
      </c>
      <c r="AZ357" s="3" t="str">
        <f t="shared" si="78"/>
        <v>x</v>
      </c>
      <c r="BA357" s="3" t="str">
        <f t="shared" si="79"/>
        <v>x</v>
      </c>
      <c r="BB357" s="3" t="str">
        <f t="shared" si="80"/>
        <v/>
      </c>
      <c r="BC357" s="3"/>
      <c r="BD357" s="3"/>
      <c r="BE357" s="182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205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50"/>
      <c r="CQ357" s="98">
        <f>IF(U357="","1",IF(U357="x","0",VLOOKUP(U357,'Risico-matrix'!$K$4:$M$107,3,)))</f>
        <v>0</v>
      </c>
      <c r="CR357" s="98" t="str">
        <f>IF(V357="","1",IF(V357="x","0",VLOOKUP(V357,'Risico-matrix'!$K$4:$M$107,3,)))</f>
        <v>1</v>
      </c>
      <c r="CS357" s="98" t="str">
        <f>IF(W357="","1",IF(W357="x","0",VLOOKUP(W357,'Risico-matrix'!$K$4:$M$107,3,)))</f>
        <v>1</v>
      </c>
      <c r="CT357" s="98" t="str">
        <f>IF(X357="","1",IF(X357="x","0",VLOOKUP(X357,'Risico-matrix'!$K$4:$M$107,3,)))</f>
        <v>1</v>
      </c>
      <c r="CU357" s="98" t="str">
        <f>IF(Y357="","1",IF(Y357="x","0",VLOOKUP(Y357,'Risico-matrix'!$K$4:$M$107,3,)))</f>
        <v>1</v>
      </c>
      <c r="CV357" s="98" t="str">
        <f>IF(Z357="","1",IF(Z357="x","0",VLOOKUP(Z357,'Risico-matrix'!$K$4:$M$107,3,)))</f>
        <v>1</v>
      </c>
      <c r="CW357" s="98" t="str">
        <f>IF(AA357="","1",IF(AA357="x","0",VLOOKUP(AA357,'Risico-matrix'!$K$4:$M$107,3,)))</f>
        <v>1</v>
      </c>
      <c r="CX357" s="98" t="str">
        <f>IF(AB357="","1",IF(AB357="x","0",VLOOKUP(AB357,'Risico-matrix'!$K$4:$M$107,3,)))</f>
        <v>1</v>
      </c>
      <c r="CY357" s="98" t="str">
        <f>IF(AC357="","1",IF(AC357="x","0",VLOOKUP(AC357,'Risico-matrix'!$K$4:$M$107,3,)))</f>
        <v>1</v>
      </c>
      <c r="CZ357" s="98" t="str">
        <f>IF(AD357="","1",IF(AD357="x","0",VLOOKUP(AD357,'Risico-matrix'!$K$4:$M$107,3,)))</f>
        <v>1</v>
      </c>
      <c r="DA357" s="1">
        <f t="shared" si="74"/>
        <v>9</v>
      </c>
    </row>
    <row r="358" spans="1:105" hidden="1" x14ac:dyDescent="0.25">
      <c r="A358" s="46" t="s">
        <v>1337</v>
      </c>
      <c r="B358" s="47"/>
      <c r="C358" s="47">
        <v>42066</v>
      </c>
      <c r="D358" s="3" t="s">
        <v>945</v>
      </c>
      <c r="E358" s="3"/>
      <c r="F358" s="3"/>
      <c r="G358" s="3"/>
      <c r="H358" s="3"/>
      <c r="I358" s="3"/>
      <c r="J358" s="3"/>
      <c r="K358" s="3"/>
      <c r="L358" s="3" t="s">
        <v>862</v>
      </c>
      <c r="M358" s="3"/>
      <c r="N358" s="3" t="s">
        <v>862</v>
      </c>
      <c r="O358" s="3" t="s">
        <v>89</v>
      </c>
      <c r="P358" s="3" t="s">
        <v>92</v>
      </c>
      <c r="Q358" s="3">
        <v>1.49</v>
      </c>
      <c r="R358" s="3">
        <v>6</v>
      </c>
      <c r="S358" s="48"/>
      <c r="T358" s="3" t="s">
        <v>876</v>
      </c>
      <c r="U358" s="3" t="s">
        <v>191</v>
      </c>
      <c r="V358" s="3" t="s">
        <v>200</v>
      </c>
      <c r="W358" s="3" t="s">
        <v>205</v>
      </c>
      <c r="X358" s="3" t="s">
        <v>263</v>
      </c>
      <c r="Y358" s="3" t="s">
        <v>1449</v>
      </c>
      <c r="Z358" s="3" t="s">
        <v>1449</v>
      </c>
      <c r="AA358" s="3" t="s">
        <v>1449</v>
      </c>
      <c r="AB358" s="3" t="s">
        <v>1449</v>
      </c>
      <c r="AC358" s="3" t="s">
        <v>1449</v>
      </c>
      <c r="AD358" s="3" t="s">
        <v>1449</v>
      </c>
      <c r="AE358" s="3" t="s">
        <v>500</v>
      </c>
      <c r="AF358" s="49" t="s">
        <v>1577</v>
      </c>
      <c r="AG358" s="3">
        <f t="shared" si="81"/>
        <v>19</v>
      </c>
      <c r="AH358" s="3"/>
      <c r="AI358" s="3"/>
      <c r="AJ358" s="3">
        <f t="shared" si="75"/>
        <v>0</v>
      </c>
      <c r="AK358" s="136"/>
      <c r="AL358" s="3"/>
      <c r="AM358" s="59"/>
      <c r="AN358" s="42"/>
      <c r="AO358" s="3" t="s">
        <v>1627</v>
      </c>
      <c r="AP358" s="44"/>
      <c r="AQ358" s="44"/>
      <c r="AR358" s="49"/>
      <c r="AS358" s="3"/>
      <c r="AT358" s="3"/>
      <c r="AU358" s="3"/>
      <c r="AV358" s="3"/>
      <c r="AW358" s="3"/>
      <c r="AX358" s="3" t="str">
        <f t="shared" si="76"/>
        <v>x</v>
      </c>
      <c r="AY358" s="143" t="str">
        <f t="shared" si="77"/>
        <v>x</v>
      </c>
      <c r="AZ358" s="3" t="str">
        <f t="shared" si="78"/>
        <v>x</v>
      </c>
      <c r="BA358" s="3" t="str">
        <f t="shared" si="79"/>
        <v/>
      </c>
      <c r="BB358" s="3" t="str">
        <f t="shared" si="80"/>
        <v/>
      </c>
      <c r="BC358" s="3"/>
      <c r="BD358" s="3"/>
      <c r="BE358" s="182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205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50"/>
      <c r="CQ358" s="98">
        <f>IF(U358="","1",IF(U358="x","0",VLOOKUP(U358,'Risico-matrix'!$K$4:$M$107,3,)))</f>
        <v>7</v>
      </c>
      <c r="CR358" s="98">
        <f>IF(V358="","1",IF(V358="x","0",VLOOKUP(V358,'Risico-matrix'!$K$4:$M$107,3,)))</f>
        <v>3</v>
      </c>
      <c r="CS358" s="98">
        <f>IF(W358="","1",IF(W358="x","0",VLOOKUP(W358,'Risico-matrix'!$K$4:$M$107,3,)))</f>
        <v>3</v>
      </c>
      <c r="CT358" s="98">
        <f>IF(X358="","1",IF(X358="x","0",VLOOKUP(X358,'Risico-matrix'!$K$4:$M$107,3,)))</f>
        <v>0</v>
      </c>
      <c r="CU358" s="98" t="str">
        <f>IF(Y358="","1",IF(Y358="x","0",VLOOKUP(Y358,'Risico-matrix'!$K$4:$M$107,3,)))</f>
        <v>1</v>
      </c>
      <c r="CV358" s="98" t="str">
        <f>IF(Z358="","1",IF(Z358="x","0",VLOOKUP(Z358,'Risico-matrix'!$K$4:$M$107,3,)))</f>
        <v>1</v>
      </c>
      <c r="CW358" s="98" t="str">
        <f>IF(AA358="","1",IF(AA358="x","0",VLOOKUP(AA358,'Risico-matrix'!$K$4:$M$107,3,)))</f>
        <v>1</v>
      </c>
      <c r="CX358" s="98" t="str">
        <f>IF(AB358="","1",IF(AB358="x","0",VLOOKUP(AB358,'Risico-matrix'!$K$4:$M$107,3,)))</f>
        <v>1</v>
      </c>
      <c r="CY358" s="98" t="str">
        <f>IF(AC358="","1",IF(AC358="x","0",VLOOKUP(AC358,'Risico-matrix'!$K$4:$M$107,3,)))</f>
        <v>1</v>
      </c>
      <c r="CZ358" s="98" t="str">
        <f>IF(AD358="","1",IF(AD358="x","0",VLOOKUP(AD358,'Risico-matrix'!$K$4:$M$107,3,)))</f>
        <v>1</v>
      </c>
      <c r="DA358" s="1">
        <f t="shared" si="74"/>
        <v>19</v>
      </c>
    </row>
    <row r="359" spans="1:105" hidden="1" x14ac:dyDescent="0.25">
      <c r="A359" s="46" t="s">
        <v>1379</v>
      </c>
      <c r="B359" s="47"/>
      <c r="C359" s="47"/>
      <c r="D359" s="3" t="s">
        <v>1380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8"/>
      <c r="T359" s="3"/>
      <c r="U359" s="3" t="s">
        <v>1449</v>
      </c>
      <c r="V359" s="3" t="s">
        <v>1449</v>
      </c>
      <c r="W359" s="3" t="s">
        <v>1449</v>
      </c>
      <c r="X359" s="3" t="s">
        <v>1449</v>
      </c>
      <c r="Y359" s="3" t="s">
        <v>1449</v>
      </c>
      <c r="Z359" s="3" t="s">
        <v>1449</v>
      </c>
      <c r="AA359" s="3" t="s">
        <v>1449</v>
      </c>
      <c r="AB359" s="3" t="s">
        <v>1449</v>
      </c>
      <c r="AC359" s="3" t="s">
        <v>1449</v>
      </c>
      <c r="AD359" s="3" t="s">
        <v>1449</v>
      </c>
      <c r="AE359" s="3"/>
      <c r="AF359" s="49"/>
      <c r="AG359" s="3">
        <f t="shared" si="81"/>
        <v>10</v>
      </c>
      <c r="AH359" s="3"/>
      <c r="AI359" s="3"/>
      <c r="AJ359" s="3">
        <f t="shared" si="75"/>
        <v>0</v>
      </c>
      <c r="AK359" s="136"/>
      <c r="AL359" s="3"/>
      <c r="AM359" s="59"/>
      <c r="AN359" s="42">
        <v>1</v>
      </c>
      <c r="AO359" s="3" t="s">
        <v>1627</v>
      </c>
      <c r="AP359" s="44"/>
      <c r="AQ359" s="44"/>
      <c r="AR359" s="49"/>
      <c r="AS359" s="3"/>
      <c r="AT359" s="3"/>
      <c r="AU359" s="3"/>
      <c r="AV359" s="3"/>
      <c r="AW359" s="3"/>
      <c r="AX359" s="3" t="str">
        <f t="shared" si="76"/>
        <v/>
      </c>
      <c r="AY359" s="143" t="str">
        <f t="shared" si="77"/>
        <v/>
      </c>
      <c r="AZ359" s="3" t="str">
        <f t="shared" si="78"/>
        <v/>
      </c>
      <c r="BA359" s="3" t="str">
        <f t="shared" si="79"/>
        <v/>
      </c>
      <c r="BB359" s="3" t="str">
        <f t="shared" si="80"/>
        <v/>
      </c>
      <c r="BC359" s="3"/>
      <c r="BD359" s="3"/>
      <c r="BE359" s="182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205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50"/>
      <c r="CQ359" s="98" t="str">
        <f>IF(U359="","1",IF(U359="x","0",VLOOKUP(U359,'Risico-matrix'!$K$4:$M$107,3,)))</f>
        <v>1</v>
      </c>
      <c r="CR359" s="98" t="str">
        <f>IF(V359="","1",IF(V359="x","0",VLOOKUP(V359,'Risico-matrix'!$K$4:$M$107,3,)))</f>
        <v>1</v>
      </c>
      <c r="CS359" s="98" t="str">
        <f>IF(W359="","1",IF(W359="x","0",VLOOKUP(W359,'Risico-matrix'!$K$4:$M$107,3,)))</f>
        <v>1</v>
      </c>
      <c r="CT359" s="98" t="str">
        <f>IF(X359="","1",IF(X359="x","0",VLOOKUP(X359,'Risico-matrix'!$K$4:$M$107,3,)))</f>
        <v>1</v>
      </c>
      <c r="CU359" s="98" t="str">
        <f>IF(Y359="","1",IF(Y359="x","0",VLOOKUP(Y359,'Risico-matrix'!$K$4:$M$107,3,)))</f>
        <v>1</v>
      </c>
      <c r="CV359" s="98" t="str">
        <f>IF(Z359="","1",IF(Z359="x","0",VLOOKUP(Z359,'Risico-matrix'!$K$4:$M$107,3,)))</f>
        <v>1</v>
      </c>
      <c r="CW359" s="98" t="str">
        <f>IF(AA359="","1",IF(AA359="x","0",VLOOKUP(AA359,'Risico-matrix'!$K$4:$M$107,3,)))</f>
        <v>1</v>
      </c>
      <c r="CX359" s="98" t="str">
        <f>IF(AB359="","1",IF(AB359="x","0",VLOOKUP(AB359,'Risico-matrix'!$K$4:$M$107,3,)))</f>
        <v>1</v>
      </c>
      <c r="CY359" s="98" t="str">
        <f>IF(AC359="","1",IF(AC359="x","0",VLOOKUP(AC359,'Risico-matrix'!$K$4:$M$107,3,)))</f>
        <v>1</v>
      </c>
      <c r="CZ359" s="98" t="str">
        <f>IF(AD359="","1",IF(AD359="x","0",VLOOKUP(AD359,'Risico-matrix'!$K$4:$M$107,3,)))</f>
        <v>1</v>
      </c>
      <c r="DA359" s="1">
        <f t="shared" si="74"/>
        <v>10</v>
      </c>
    </row>
    <row r="360" spans="1:105" hidden="1" x14ac:dyDescent="0.25">
      <c r="A360" s="46" t="s">
        <v>1338</v>
      </c>
      <c r="B360" s="47"/>
      <c r="C360" s="47">
        <v>42223</v>
      </c>
      <c r="D360" s="3" t="s">
        <v>945</v>
      </c>
      <c r="E360" s="3"/>
      <c r="F360" s="3"/>
      <c r="G360" s="3"/>
      <c r="H360" s="3"/>
      <c r="I360" s="3"/>
      <c r="J360" s="3" t="s">
        <v>862</v>
      </c>
      <c r="K360" s="3"/>
      <c r="L360" s="3"/>
      <c r="M360" s="3"/>
      <c r="N360" s="3"/>
      <c r="O360" s="3" t="s">
        <v>89</v>
      </c>
      <c r="P360" s="3" t="s">
        <v>93</v>
      </c>
      <c r="Q360" s="3">
        <v>1.1100000000000001</v>
      </c>
      <c r="R360" s="3" t="s">
        <v>1339</v>
      </c>
      <c r="S360" s="48"/>
      <c r="T360" s="3" t="s">
        <v>876</v>
      </c>
      <c r="U360" s="3" t="s">
        <v>153</v>
      </c>
      <c r="V360" s="3" t="s">
        <v>197</v>
      </c>
      <c r="W360" s="3" t="s">
        <v>200</v>
      </c>
      <c r="X360" s="3" t="s">
        <v>1449</v>
      </c>
      <c r="Y360" s="3" t="s">
        <v>1449</v>
      </c>
      <c r="Z360" s="3" t="s">
        <v>1449</v>
      </c>
      <c r="AA360" s="3" t="s">
        <v>1449</v>
      </c>
      <c r="AB360" s="3" t="s">
        <v>1449</v>
      </c>
      <c r="AC360" s="3" t="s">
        <v>1449</v>
      </c>
      <c r="AD360" s="3" t="s">
        <v>1449</v>
      </c>
      <c r="AE360" s="3"/>
      <c r="AF360" s="49"/>
      <c r="AG360" s="3">
        <f t="shared" si="81"/>
        <v>13</v>
      </c>
      <c r="AH360" s="3"/>
      <c r="AI360" s="3"/>
      <c r="AJ360" s="3">
        <f t="shared" si="75"/>
        <v>0</v>
      </c>
      <c r="AK360" s="136"/>
      <c r="AL360" s="3" t="s">
        <v>95</v>
      </c>
      <c r="AM360" s="59"/>
      <c r="AN360" s="42">
        <v>5</v>
      </c>
      <c r="AO360" s="3" t="s">
        <v>1627</v>
      </c>
      <c r="AP360" s="44"/>
      <c r="AQ360" s="44"/>
      <c r="AR360" s="49"/>
      <c r="AS360" s="3"/>
      <c r="AT360" s="3"/>
      <c r="AU360" s="3"/>
      <c r="AV360" s="3"/>
      <c r="AW360" s="3"/>
      <c r="AX360" s="3" t="str">
        <f t="shared" si="76"/>
        <v>x</v>
      </c>
      <c r="AY360" s="143" t="str">
        <f t="shared" si="77"/>
        <v>x</v>
      </c>
      <c r="AZ360" s="3" t="str">
        <f t="shared" si="78"/>
        <v>x</v>
      </c>
      <c r="BA360" s="3" t="str">
        <f t="shared" si="79"/>
        <v>x</v>
      </c>
      <c r="BB360" s="3" t="str">
        <f t="shared" si="80"/>
        <v>x</v>
      </c>
      <c r="BC360" s="3"/>
      <c r="BD360" s="3"/>
      <c r="BE360" s="182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205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50"/>
      <c r="CQ360" s="98">
        <f>IF(U360="","1",IF(U360="x","0",VLOOKUP(U360,'Risico-matrix'!$K$4:$M$107,3,)))</f>
        <v>0</v>
      </c>
      <c r="CR360" s="98">
        <f>IF(V360="","1",IF(V360="x","0",VLOOKUP(V360,'Risico-matrix'!$K$4:$M$107,3,)))</f>
        <v>3</v>
      </c>
      <c r="CS360" s="98">
        <f>IF(W360="","1",IF(W360="x","0",VLOOKUP(W360,'Risico-matrix'!$K$4:$M$107,3,)))</f>
        <v>3</v>
      </c>
      <c r="CT360" s="98" t="str">
        <f>IF(X360="","1",IF(X360="x","0",VLOOKUP(X360,'Risico-matrix'!$K$4:$M$107,3,)))</f>
        <v>1</v>
      </c>
      <c r="CU360" s="98" t="str">
        <f>IF(Y360="","1",IF(Y360="x","0",VLOOKUP(Y360,'Risico-matrix'!$K$4:$M$107,3,)))</f>
        <v>1</v>
      </c>
      <c r="CV360" s="98" t="str">
        <f>IF(Z360="","1",IF(Z360="x","0",VLOOKUP(Z360,'Risico-matrix'!$K$4:$M$107,3,)))</f>
        <v>1</v>
      </c>
      <c r="CW360" s="98" t="str">
        <f>IF(AA360="","1",IF(AA360="x","0",VLOOKUP(AA360,'Risico-matrix'!$K$4:$M$107,3,)))</f>
        <v>1</v>
      </c>
      <c r="CX360" s="98" t="str">
        <f>IF(AB360="","1",IF(AB360="x","0",VLOOKUP(AB360,'Risico-matrix'!$K$4:$M$107,3,)))</f>
        <v>1</v>
      </c>
      <c r="CY360" s="98" t="str">
        <f>IF(AC360="","1",IF(AC360="x","0",VLOOKUP(AC360,'Risico-matrix'!$K$4:$M$107,3,)))</f>
        <v>1</v>
      </c>
      <c r="CZ360" s="98" t="str">
        <f>IF(AD360="","1",IF(AD360="x","0",VLOOKUP(AD360,'Risico-matrix'!$K$4:$M$107,3,)))</f>
        <v>1</v>
      </c>
      <c r="DA360" s="1">
        <f t="shared" si="74"/>
        <v>13</v>
      </c>
    </row>
    <row r="361" spans="1:105" hidden="1" x14ac:dyDescent="0.25">
      <c r="A361" s="46" t="s">
        <v>1309</v>
      </c>
      <c r="B361" s="146" t="s">
        <v>1638</v>
      </c>
      <c r="C361" s="47">
        <v>42160</v>
      </c>
      <c r="D361" s="3" t="s">
        <v>1310</v>
      </c>
      <c r="E361" s="3"/>
      <c r="F361" s="3"/>
      <c r="G361" s="3"/>
      <c r="H361" s="3"/>
      <c r="I361" s="3"/>
      <c r="J361" s="3"/>
      <c r="K361" s="3"/>
      <c r="L361" s="3" t="s">
        <v>862</v>
      </c>
      <c r="M361" s="3"/>
      <c r="N361" s="3"/>
      <c r="O361" s="3" t="s">
        <v>89</v>
      </c>
      <c r="P361" s="3" t="s">
        <v>92</v>
      </c>
      <c r="Q361" s="3">
        <v>1.1000000000000001</v>
      </c>
      <c r="R361" s="3">
        <v>11</v>
      </c>
      <c r="S361" s="48" t="s">
        <v>1166</v>
      </c>
      <c r="T361" s="3" t="s">
        <v>1166</v>
      </c>
      <c r="U361" s="3" t="s">
        <v>1449</v>
      </c>
      <c r="V361" s="3" t="s">
        <v>1449</v>
      </c>
      <c r="W361" s="3" t="s">
        <v>1449</v>
      </c>
      <c r="X361" s="3" t="s">
        <v>1449</v>
      </c>
      <c r="Y361" s="3" t="s">
        <v>1449</v>
      </c>
      <c r="Z361" s="3" t="s">
        <v>1449</v>
      </c>
      <c r="AA361" s="3" t="s">
        <v>1449</v>
      </c>
      <c r="AB361" s="3" t="s">
        <v>1449</v>
      </c>
      <c r="AC361" s="3" t="s">
        <v>1449</v>
      </c>
      <c r="AD361" s="3" t="s">
        <v>1449</v>
      </c>
      <c r="AE361" s="3"/>
      <c r="AF361" s="49" t="s">
        <v>1569</v>
      </c>
      <c r="AG361" s="3">
        <f t="shared" si="81"/>
        <v>10</v>
      </c>
      <c r="AH361" s="3"/>
      <c r="AI361" s="3"/>
      <c r="AJ361" s="3">
        <f t="shared" si="75"/>
        <v>0</v>
      </c>
      <c r="AK361" s="136"/>
      <c r="AL361" s="3" t="s">
        <v>95</v>
      </c>
      <c r="AM361" s="59"/>
      <c r="AN361" s="42"/>
      <c r="AO361" s="3" t="s">
        <v>1626</v>
      </c>
      <c r="AP361" s="44"/>
      <c r="AQ361" s="44"/>
      <c r="AR361" s="49"/>
      <c r="AS361" s="3"/>
      <c r="AT361" s="3"/>
      <c r="AU361" s="3"/>
      <c r="AV361" s="3"/>
      <c r="AW361" s="3"/>
      <c r="AX361" s="3" t="str">
        <f t="shared" si="76"/>
        <v>x</v>
      </c>
      <c r="AY361" s="143" t="str">
        <f t="shared" si="77"/>
        <v>x</v>
      </c>
      <c r="AZ361" s="3" t="str">
        <f t="shared" si="78"/>
        <v>x</v>
      </c>
      <c r="BA361" s="3" t="str">
        <f t="shared" si="79"/>
        <v>x</v>
      </c>
      <c r="BB361" s="3" t="str">
        <f t="shared" si="80"/>
        <v/>
      </c>
      <c r="BC361" s="3"/>
      <c r="BD361" s="3"/>
      <c r="BE361" s="182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205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50"/>
      <c r="CQ361" s="98" t="str">
        <f>IF(U361="","1",IF(U361="x","0",VLOOKUP(U361,'Risico-matrix'!$K$4:$M$107,3,)))</f>
        <v>1</v>
      </c>
      <c r="CR361" s="98" t="str">
        <f>IF(V361="","1",IF(V361="x","0",VLOOKUP(V361,'Risico-matrix'!$K$4:$M$107,3,)))</f>
        <v>1</v>
      </c>
      <c r="CS361" s="98" t="str">
        <f>IF(W361="","1",IF(W361="x","0",VLOOKUP(W361,'Risico-matrix'!$K$4:$M$107,3,)))</f>
        <v>1</v>
      </c>
      <c r="CT361" s="98" t="str">
        <f>IF(X361="","1",IF(X361="x","0",VLOOKUP(X361,'Risico-matrix'!$K$4:$M$107,3,)))</f>
        <v>1</v>
      </c>
      <c r="CU361" s="98" t="str">
        <f>IF(Y361="","1",IF(Y361="x","0",VLOOKUP(Y361,'Risico-matrix'!$K$4:$M$107,3,)))</f>
        <v>1</v>
      </c>
      <c r="CV361" s="98" t="str">
        <f>IF(Z361="","1",IF(Z361="x","0",VLOOKUP(Z361,'Risico-matrix'!$K$4:$M$107,3,)))</f>
        <v>1</v>
      </c>
      <c r="CW361" s="98" t="str">
        <f>IF(AA361="","1",IF(AA361="x","0",VLOOKUP(AA361,'Risico-matrix'!$K$4:$M$107,3,)))</f>
        <v>1</v>
      </c>
      <c r="CX361" s="98" t="str">
        <f>IF(AB361="","1",IF(AB361="x","0",VLOOKUP(AB361,'Risico-matrix'!$K$4:$M$107,3,)))</f>
        <v>1</v>
      </c>
      <c r="CY361" s="98" t="str">
        <f>IF(AC361="","1",IF(AC361="x","0",VLOOKUP(AC361,'Risico-matrix'!$K$4:$M$107,3,)))</f>
        <v>1</v>
      </c>
      <c r="CZ361" s="98" t="str">
        <f>IF(AD361="","1",IF(AD361="x","0",VLOOKUP(AD361,'Risico-matrix'!$K$4:$M$107,3,)))</f>
        <v>1</v>
      </c>
      <c r="DA361" s="1">
        <f t="shared" si="74"/>
        <v>10</v>
      </c>
    </row>
    <row r="362" spans="1:105" hidden="1" x14ac:dyDescent="0.25">
      <c r="A362" s="46" t="s">
        <v>1311</v>
      </c>
      <c r="B362" s="47"/>
      <c r="C362" s="47"/>
      <c r="D362" s="3" t="s">
        <v>1310</v>
      </c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8"/>
      <c r="T362" s="3"/>
      <c r="U362" s="3" t="s">
        <v>1449</v>
      </c>
      <c r="V362" s="3" t="s">
        <v>1449</v>
      </c>
      <c r="W362" s="3" t="s">
        <v>1449</v>
      </c>
      <c r="X362" s="3" t="s">
        <v>1449</v>
      </c>
      <c r="Y362" s="3" t="s">
        <v>1449</v>
      </c>
      <c r="Z362" s="3" t="s">
        <v>1449</v>
      </c>
      <c r="AA362" s="3" t="s">
        <v>1449</v>
      </c>
      <c r="AB362" s="3" t="s">
        <v>1449</v>
      </c>
      <c r="AC362" s="3" t="s">
        <v>1449</v>
      </c>
      <c r="AD362" s="3" t="s">
        <v>1449</v>
      </c>
      <c r="AE362" s="3"/>
      <c r="AF362" s="49"/>
      <c r="AG362" s="3">
        <f t="shared" si="81"/>
        <v>10</v>
      </c>
      <c r="AH362" s="3"/>
      <c r="AI362" s="3"/>
      <c r="AJ362" s="3">
        <f t="shared" si="75"/>
        <v>0</v>
      </c>
      <c r="AK362" s="136"/>
      <c r="AL362" s="3" t="s">
        <v>95</v>
      </c>
      <c r="AM362" s="59"/>
      <c r="AN362" s="42">
        <v>1</v>
      </c>
      <c r="AO362" s="3" t="s">
        <v>1626</v>
      </c>
      <c r="AP362" s="44"/>
      <c r="AQ362" s="44">
        <v>2</v>
      </c>
      <c r="AR362" s="49"/>
      <c r="AS362" s="3"/>
      <c r="AT362" s="3"/>
      <c r="AU362" s="3"/>
      <c r="AV362" s="3"/>
      <c r="AW362" s="3"/>
      <c r="AX362" s="3" t="str">
        <f t="shared" si="76"/>
        <v/>
      </c>
      <c r="AY362" s="143" t="str">
        <f t="shared" si="77"/>
        <v/>
      </c>
      <c r="AZ362" s="3" t="str">
        <f t="shared" si="78"/>
        <v/>
      </c>
      <c r="BA362" s="3" t="str">
        <f t="shared" si="79"/>
        <v/>
      </c>
      <c r="BB362" s="3" t="str">
        <f t="shared" si="80"/>
        <v/>
      </c>
      <c r="BC362" s="3"/>
      <c r="BD362" s="3"/>
      <c r="BE362" s="182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205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50"/>
      <c r="CQ362" s="98" t="str">
        <f>IF(U362="","1",IF(U362="x","0",VLOOKUP(U362,'Risico-matrix'!$K$4:$M$107,3,)))</f>
        <v>1</v>
      </c>
      <c r="CR362" s="98" t="str">
        <f>IF(V362="","1",IF(V362="x","0",VLOOKUP(V362,'Risico-matrix'!$K$4:$M$107,3,)))</f>
        <v>1</v>
      </c>
      <c r="CS362" s="98" t="str">
        <f>IF(W362="","1",IF(W362="x","0",VLOOKUP(W362,'Risico-matrix'!$K$4:$M$107,3,)))</f>
        <v>1</v>
      </c>
      <c r="CT362" s="98" t="str">
        <f>IF(X362="","1",IF(X362="x","0",VLOOKUP(X362,'Risico-matrix'!$K$4:$M$107,3,)))</f>
        <v>1</v>
      </c>
      <c r="CU362" s="98" t="str">
        <f>IF(Y362="","1",IF(Y362="x","0",VLOOKUP(Y362,'Risico-matrix'!$K$4:$M$107,3,)))</f>
        <v>1</v>
      </c>
      <c r="CV362" s="98" t="str">
        <f>IF(Z362="","1",IF(Z362="x","0",VLOOKUP(Z362,'Risico-matrix'!$K$4:$M$107,3,)))</f>
        <v>1</v>
      </c>
      <c r="CW362" s="98" t="str">
        <f>IF(AA362="","1",IF(AA362="x","0",VLOOKUP(AA362,'Risico-matrix'!$K$4:$M$107,3,)))</f>
        <v>1</v>
      </c>
      <c r="CX362" s="98" t="str">
        <f>IF(AB362="","1",IF(AB362="x","0",VLOOKUP(AB362,'Risico-matrix'!$K$4:$M$107,3,)))</f>
        <v>1</v>
      </c>
      <c r="CY362" s="98" t="str">
        <f>IF(AC362="","1",IF(AC362="x","0",VLOOKUP(AC362,'Risico-matrix'!$K$4:$M$107,3,)))</f>
        <v>1</v>
      </c>
      <c r="CZ362" s="98" t="str">
        <f>IF(AD362="","1",IF(AD362="x","0",VLOOKUP(AD362,'Risico-matrix'!$K$4:$M$107,3,)))</f>
        <v>1</v>
      </c>
      <c r="DA362" s="1">
        <f t="shared" si="74"/>
        <v>10</v>
      </c>
    </row>
    <row r="363" spans="1:105" hidden="1" x14ac:dyDescent="0.25">
      <c r="A363" s="46" t="s">
        <v>1312</v>
      </c>
      <c r="B363" s="146" t="s">
        <v>1639</v>
      </c>
      <c r="C363" s="47">
        <v>42403</v>
      </c>
      <c r="D363" s="3" t="s">
        <v>1310</v>
      </c>
      <c r="E363" s="3" t="s">
        <v>862</v>
      </c>
      <c r="F363" s="3"/>
      <c r="G363" s="3"/>
      <c r="H363" s="3"/>
      <c r="I363" s="3"/>
      <c r="J363" s="3"/>
      <c r="K363" s="3"/>
      <c r="L363" s="3"/>
      <c r="M363" s="3"/>
      <c r="N363" s="3"/>
      <c r="O363" s="3" t="s">
        <v>875</v>
      </c>
      <c r="P363" s="3" t="s">
        <v>92</v>
      </c>
      <c r="Q363" s="3">
        <v>1</v>
      </c>
      <c r="R363" s="3">
        <v>8</v>
      </c>
      <c r="S363" s="48" t="s">
        <v>1166</v>
      </c>
      <c r="T363" s="3" t="s">
        <v>1166</v>
      </c>
      <c r="U363" s="3" t="s">
        <v>1449</v>
      </c>
      <c r="V363" s="3" t="s">
        <v>1449</v>
      </c>
      <c r="W363" s="3" t="s">
        <v>1449</v>
      </c>
      <c r="X363" s="3" t="s">
        <v>1449</v>
      </c>
      <c r="Y363" s="3" t="s">
        <v>1449</v>
      </c>
      <c r="Z363" s="3" t="s">
        <v>1449</v>
      </c>
      <c r="AA363" s="3" t="s">
        <v>1449</v>
      </c>
      <c r="AB363" s="3" t="s">
        <v>1449</v>
      </c>
      <c r="AC363" s="3" t="s">
        <v>1449</v>
      </c>
      <c r="AD363" s="3" t="s">
        <v>1449</v>
      </c>
      <c r="AE363" s="3"/>
      <c r="AF363" s="49"/>
      <c r="AG363" s="3">
        <f t="shared" si="81"/>
        <v>10</v>
      </c>
      <c r="AH363" s="3"/>
      <c r="AI363" s="3"/>
      <c r="AJ363" s="3">
        <f t="shared" si="75"/>
        <v>0</v>
      </c>
      <c r="AK363" s="136"/>
      <c r="AL363" s="3" t="s">
        <v>95</v>
      </c>
      <c r="AM363" s="59"/>
      <c r="AN363" s="42"/>
      <c r="AO363" s="3" t="s">
        <v>1626</v>
      </c>
      <c r="AP363" s="44"/>
      <c r="AQ363" s="44"/>
      <c r="AR363" s="49"/>
      <c r="AS363" s="3"/>
      <c r="AT363" s="3"/>
      <c r="AU363" s="3"/>
      <c r="AV363" s="3"/>
      <c r="AW363" s="3"/>
      <c r="AX363" s="3" t="str">
        <f t="shared" si="76"/>
        <v/>
      </c>
      <c r="AY363" s="143" t="str">
        <f t="shared" si="77"/>
        <v/>
      </c>
      <c r="AZ363" s="3" t="str">
        <f t="shared" si="78"/>
        <v/>
      </c>
      <c r="BA363" s="3" t="str">
        <f t="shared" si="79"/>
        <v/>
      </c>
      <c r="BB363" s="3" t="str">
        <f t="shared" si="80"/>
        <v/>
      </c>
      <c r="BC363" s="3"/>
      <c r="BD363" s="3"/>
      <c r="BE363" s="182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205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50"/>
      <c r="CQ363" s="98" t="str">
        <f>IF(U363="","1",IF(U363="x","0",VLOOKUP(U363,'Risico-matrix'!$K$4:$M$107,3,)))</f>
        <v>1</v>
      </c>
      <c r="CR363" s="98" t="str">
        <f>IF(V363="","1",IF(V363="x","0",VLOOKUP(V363,'Risico-matrix'!$K$4:$M$107,3,)))</f>
        <v>1</v>
      </c>
      <c r="CS363" s="98" t="str">
        <f>IF(W363="","1",IF(W363="x","0",VLOOKUP(W363,'Risico-matrix'!$K$4:$M$107,3,)))</f>
        <v>1</v>
      </c>
      <c r="CT363" s="98" t="str">
        <f>IF(X363="","1",IF(X363="x","0",VLOOKUP(X363,'Risico-matrix'!$K$4:$M$107,3,)))</f>
        <v>1</v>
      </c>
      <c r="CU363" s="98" t="str">
        <f>IF(Y363="","1",IF(Y363="x","0",VLOOKUP(Y363,'Risico-matrix'!$K$4:$M$107,3,)))</f>
        <v>1</v>
      </c>
      <c r="CV363" s="98" t="str">
        <f>IF(Z363="","1",IF(Z363="x","0",VLOOKUP(Z363,'Risico-matrix'!$K$4:$M$107,3,)))</f>
        <v>1</v>
      </c>
      <c r="CW363" s="98" t="str">
        <f>IF(AA363="","1",IF(AA363="x","0",VLOOKUP(AA363,'Risico-matrix'!$K$4:$M$107,3,)))</f>
        <v>1</v>
      </c>
      <c r="CX363" s="98" t="str">
        <f>IF(AB363="","1",IF(AB363="x","0",VLOOKUP(AB363,'Risico-matrix'!$K$4:$M$107,3,)))</f>
        <v>1</v>
      </c>
      <c r="CY363" s="98" t="str">
        <f>IF(AC363="","1",IF(AC363="x","0",VLOOKUP(AC363,'Risico-matrix'!$K$4:$M$107,3,)))</f>
        <v>1</v>
      </c>
      <c r="CZ363" s="98" t="str">
        <f>IF(AD363="","1",IF(AD363="x","0",VLOOKUP(AD363,'Risico-matrix'!$K$4:$M$107,3,)))</f>
        <v>1</v>
      </c>
      <c r="DA363" s="1">
        <f t="shared" si="74"/>
        <v>10</v>
      </c>
    </row>
    <row r="364" spans="1:105" hidden="1" x14ac:dyDescent="0.25">
      <c r="A364" s="46" t="s">
        <v>1163</v>
      </c>
      <c r="B364" s="47"/>
      <c r="C364" s="47">
        <v>42103</v>
      </c>
      <c r="D364" s="3" t="s">
        <v>1164</v>
      </c>
      <c r="E364" s="3"/>
      <c r="F364" s="3"/>
      <c r="G364" s="3" t="s">
        <v>862</v>
      </c>
      <c r="H364" s="3"/>
      <c r="I364" s="3"/>
      <c r="J364" s="3"/>
      <c r="K364" s="3"/>
      <c r="L364" s="3" t="s">
        <v>862</v>
      </c>
      <c r="M364" s="3"/>
      <c r="N364" s="3"/>
      <c r="O364" s="3" t="s">
        <v>88</v>
      </c>
      <c r="P364" s="3" t="s">
        <v>90</v>
      </c>
      <c r="Q364" s="3" t="s">
        <v>1008</v>
      </c>
      <c r="R364" s="3" t="s">
        <v>981</v>
      </c>
      <c r="S364" s="48"/>
      <c r="T364" s="3" t="s">
        <v>868</v>
      </c>
      <c r="U364" s="3" t="s">
        <v>134</v>
      </c>
      <c r="V364" s="3" t="s">
        <v>638</v>
      </c>
      <c r="W364" s="3" t="s">
        <v>206</v>
      </c>
      <c r="X364" s="3" t="s">
        <v>1449</v>
      </c>
      <c r="Y364" s="3" t="s">
        <v>1449</v>
      </c>
      <c r="Z364" s="3" t="s">
        <v>1449</v>
      </c>
      <c r="AA364" s="3" t="s">
        <v>1449</v>
      </c>
      <c r="AB364" s="3" t="s">
        <v>1449</v>
      </c>
      <c r="AC364" s="3" t="s">
        <v>1449</v>
      </c>
      <c r="AD364" s="3" t="s">
        <v>1449</v>
      </c>
      <c r="AE364" s="3"/>
      <c r="AF364" s="49" t="s">
        <v>1524</v>
      </c>
      <c r="AG364" s="3">
        <f t="shared" si="81"/>
        <v>10</v>
      </c>
      <c r="AH364" s="3"/>
      <c r="AI364" s="3"/>
      <c r="AJ364" s="3">
        <f t="shared" si="75"/>
        <v>0</v>
      </c>
      <c r="AK364" s="136"/>
      <c r="AL364" s="3" t="s">
        <v>95</v>
      </c>
      <c r="AM364" s="59"/>
      <c r="AN364" s="42">
        <v>0.52300000000000002</v>
      </c>
      <c r="AO364" s="3" t="s">
        <v>1623</v>
      </c>
      <c r="AP364" s="44"/>
      <c r="AQ364" s="44"/>
      <c r="AR364" s="49"/>
      <c r="AS364" s="3"/>
      <c r="AT364" s="3"/>
      <c r="AU364" s="3"/>
      <c r="AV364" s="3"/>
      <c r="AW364" s="3"/>
      <c r="AX364" s="3" t="str">
        <f t="shared" si="76"/>
        <v>x</v>
      </c>
      <c r="AY364" s="143" t="str">
        <f t="shared" si="77"/>
        <v>x</v>
      </c>
      <c r="AZ364" s="3" t="str">
        <f t="shared" si="78"/>
        <v>x</v>
      </c>
      <c r="BA364" s="3" t="str">
        <f t="shared" si="79"/>
        <v/>
      </c>
      <c r="BB364" s="3" t="str">
        <f t="shared" si="80"/>
        <v/>
      </c>
      <c r="BC364" s="3"/>
      <c r="BD364" s="3"/>
      <c r="BE364" s="182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205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50"/>
      <c r="CQ364" s="98">
        <f>IF(U364="","1",IF(U364="x","0",VLOOKUP(U364,'Risico-matrix'!$K$4:$M$107,3,)))</f>
        <v>0</v>
      </c>
      <c r="CR364" s="98">
        <f>IF(V364="","1",IF(V364="x","0",VLOOKUP(V364,'Risico-matrix'!$K$4:$M$107,3,)))</f>
        <v>0</v>
      </c>
      <c r="CS364" s="98">
        <f>IF(W364="","1",IF(W364="x","0",VLOOKUP(W364,'Risico-matrix'!$K$4:$M$107,3,)))</f>
        <v>3</v>
      </c>
      <c r="CT364" s="98" t="str">
        <f>IF(X364="","1",IF(X364="x","0",VLOOKUP(X364,'Risico-matrix'!$K$4:$M$107,3,)))</f>
        <v>1</v>
      </c>
      <c r="CU364" s="98" t="str">
        <f>IF(Y364="","1",IF(Y364="x","0",VLOOKUP(Y364,'Risico-matrix'!$K$4:$M$107,3,)))</f>
        <v>1</v>
      </c>
      <c r="CV364" s="98" t="str">
        <f>IF(Z364="","1",IF(Z364="x","0",VLOOKUP(Z364,'Risico-matrix'!$K$4:$M$107,3,)))</f>
        <v>1</v>
      </c>
      <c r="CW364" s="98" t="str">
        <f>IF(AA364="","1",IF(AA364="x","0",VLOOKUP(AA364,'Risico-matrix'!$K$4:$M$107,3,)))</f>
        <v>1</v>
      </c>
      <c r="CX364" s="98" t="str">
        <f>IF(AB364="","1",IF(AB364="x","0",VLOOKUP(AB364,'Risico-matrix'!$K$4:$M$107,3,)))</f>
        <v>1</v>
      </c>
      <c r="CY364" s="98" t="str">
        <f>IF(AC364="","1",IF(AC364="x","0",VLOOKUP(AC364,'Risico-matrix'!$K$4:$M$107,3,)))</f>
        <v>1</v>
      </c>
      <c r="CZ364" s="98" t="str">
        <f>IF(AD364="","1",IF(AD364="x","0",VLOOKUP(AD364,'Risico-matrix'!$K$4:$M$107,3,)))</f>
        <v>1</v>
      </c>
      <c r="DA364" s="1">
        <f t="shared" si="74"/>
        <v>10</v>
      </c>
    </row>
    <row r="365" spans="1:105" hidden="1" x14ac:dyDescent="0.25">
      <c r="A365" s="46" t="s">
        <v>1165</v>
      </c>
      <c r="B365" s="47"/>
      <c r="C365" s="47">
        <v>42181</v>
      </c>
      <c r="D365" s="3" t="s">
        <v>1164</v>
      </c>
      <c r="E365" s="3"/>
      <c r="F365" s="3"/>
      <c r="G365" s="3" t="s">
        <v>862</v>
      </c>
      <c r="H365" s="3"/>
      <c r="I365" s="3"/>
      <c r="J365" s="3"/>
      <c r="K365" s="3"/>
      <c r="L365" s="3" t="s">
        <v>862</v>
      </c>
      <c r="M365" s="3"/>
      <c r="N365" s="3"/>
      <c r="O365" s="3" t="s">
        <v>88</v>
      </c>
      <c r="P365" s="3" t="s">
        <v>90</v>
      </c>
      <c r="Q365" s="3" t="s">
        <v>1008</v>
      </c>
      <c r="R365" s="3" t="s">
        <v>1166</v>
      </c>
      <c r="S365" s="48"/>
      <c r="T365" s="3" t="s">
        <v>1167</v>
      </c>
      <c r="U365" s="3" t="s">
        <v>134</v>
      </c>
      <c r="V365" s="3" t="s">
        <v>638</v>
      </c>
      <c r="W365" s="3" t="s">
        <v>197</v>
      </c>
      <c r="X365" s="3" t="s">
        <v>206</v>
      </c>
      <c r="Y365" s="3" t="s">
        <v>264</v>
      </c>
      <c r="Z365" s="3" t="s">
        <v>1449</v>
      </c>
      <c r="AA365" s="3" t="s">
        <v>1449</v>
      </c>
      <c r="AB365" s="3" t="s">
        <v>1449</v>
      </c>
      <c r="AC365" s="3" t="s">
        <v>1449</v>
      </c>
      <c r="AD365" s="3" t="s">
        <v>1449</v>
      </c>
      <c r="AE365" s="3"/>
      <c r="AF365" s="49" t="s">
        <v>1525</v>
      </c>
      <c r="AG365" s="3">
        <f t="shared" si="81"/>
        <v>11</v>
      </c>
      <c r="AH365" s="3"/>
      <c r="AI365" s="3"/>
      <c r="AJ365" s="3">
        <f t="shared" si="75"/>
        <v>0</v>
      </c>
      <c r="AK365" s="136"/>
      <c r="AL365" s="3" t="s">
        <v>95</v>
      </c>
      <c r="AM365" s="59"/>
      <c r="AN365" s="42">
        <v>0.52300000000000002</v>
      </c>
      <c r="AO365" s="3" t="s">
        <v>1623</v>
      </c>
      <c r="AP365" s="44"/>
      <c r="AQ365" s="44"/>
      <c r="AR365" s="49"/>
      <c r="AS365" s="3"/>
      <c r="AT365" s="3"/>
      <c r="AU365" s="3"/>
      <c r="AV365" s="3"/>
      <c r="AW365" s="3"/>
      <c r="AX365" s="3" t="str">
        <f t="shared" si="76"/>
        <v>x</v>
      </c>
      <c r="AY365" s="143" t="str">
        <f t="shared" si="77"/>
        <v>x</v>
      </c>
      <c r="AZ365" s="3" t="str">
        <f t="shared" si="78"/>
        <v>x</v>
      </c>
      <c r="BA365" s="3" t="str">
        <f t="shared" si="79"/>
        <v>x</v>
      </c>
      <c r="BB365" s="3" t="str">
        <f t="shared" si="80"/>
        <v/>
      </c>
      <c r="BC365" s="3"/>
      <c r="BD365" s="3"/>
      <c r="BE365" s="182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205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50"/>
      <c r="CQ365" s="98">
        <f>IF(U365="","1",IF(U365="x","0",VLOOKUP(U365,'Risico-matrix'!$K$4:$M$107,3,)))</f>
        <v>0</v>
      </c>
      <c r="CR365" s="98">
        <f>IF(V365="","1",IF(V365="x","0",VLOOKUP(V365,'Risico-matrix'!$K$4:$M$107,3,)))</f>
        <v>0</v>
      </c>
      <c r="CS365" s="98">
        <f>IF(W365="","1",IF(W365="x","0",VLOOKUP(W365,'Risico-matrix'!$K$4:$M$107,3,)))</f>
        <v>3</v>
      </c>
      <c r="CT365" s="98">
        <f>IF(X365="","1",IF(X365="x","0",VLOOKUP(X365,'Risico-matrix'!$K$4:$M$107,3,)))</f>
        <v>3</v>
      </c>
      <c r="CU365" s="98">
        <f>IF(Y365="","1",IF(Y365="x","0",VLOOKUP(Y365,'Risico-matrix'!$K$4:$M$107,3,)))</f>
        <v>0</v>
      </c>
      <c r="CV365" s="98" t="str">
        <f>IF(Z365="","1",IF(Z365="x","0",VLOOKUP(Z365,'Risico-matrix'!$K$4:$M$107,3,)))</f>
        <v>1</v>
      </c>
      <c r="CW365" s="98" t="str">
        <f>IF(AA365="","1",IF(AA365="x","0",VLOOKUP(AA365,'Risico-matrix'!$K$4:$M$107,3,)))</f>
        <v>1</v>
      </c>
      <c r="CX365" s="98" t="str">
        <f>IF(AB365="","1",IF(AB365="x","0",VLOOKUP(AB365,'Risico-matrix'!$K$4:$M$107,3,)))</f>
        <v>1</v>
      </c>
      <c r="CY365" s="98" t="str">
        <f>IF(AC365="","1",IF(AC365="x","0",VLOOKUP(AC365,'Risico-matrix'!$K$4:$M$107,3,)))</f>
        <v>1</v>
      </c>
      <c r="CZ365" s="98" t="str">
        <f>IF(AD365="","1",IF(AD365="x","0",VLOOKUP(AD365,'Risico-matrix'!$K$4:$M$107,3,)))</f>
        <v>1</v>
      </c>
      <c r="DA365" s="1">
        <f t="shared" si="74"/>
        <v>11</v>
      </c>
    </row>
    <row r="366" spans="1:105" hidden="1" x14ac:dyDescent="0.25">
      <c r="A366" s="46" t="s">
        <v>1168</v>
      </c>
      <c r="B366" s="47"/>
      <c r="C366" s="47">
        <v>42181</v>
      </c>
      <c r="D366" s="3" t="s">
        <v>1164</v>
      </c>
      <c r="E366" s="3"/>
      <c r="F366" s="3"/>
      <c r="G366" s="3" t="s">
        <v>862</v>
      </c>
      <c r="H366" s="3"/>
      <c r="I366" s="3"/>
      <c r="J366" s="3"/>
      <c r="K366" s="3"/>
      <c r="L366" s="3" t="s">
        <v>862</v>
      </c>
      <c r="M366" s="3"/>
      <c r="N366" s="3"/>
      <c r="O366" s="3" t="s">
        <v>88</v>
      </c>
      <c r="P366" s="3" t="s">
        <v>90</v>
      </c>
      <c r="Q366" s="3" t="s">
        <v>1008</v>
      </c>
      <c r="R366" s="3" t="s">
        <v>1166</v>
      </c>
      <c r="S366" s="48"/>
      <c r="T366" s="3" t="s">
        <v>1167</v>
      </c>
      <c r="U366" s="3" t="s">
        <v>134</v>
      </c>
      <c r="V366" s="3" t="s">
        <v>638</v>
      </c>
      <c r="W366" s="3" t="s">
        <v>197</v>
      </c>
      <c r="X366" s="3" t="s">
        <v>206</v>
      </c>
      <c r="Y366" s="3" t="s">
        <v>264</v>
      </c>
      <c r="Z366" s="3" t="s">
        <v>1449</v>
      </c>
      <c r="AA366" s="3" t="s">
        <v>1449</v>
      </c>
      <c r="AB366" s="3" t="s">
        <v>1449</v>
      </c>
      <c r="AC366" s="3" t="s">
        <v>1449</v>
      </c>
      <c r="AD366" s="3" t="s">
        <v>1449</v>
      </c>
      <c r="AE366" s="3"/>
      <c r="AF366" s="49" t="s">
        <v>1525</v>
      </c>
      <c r="AG366" s="3">
        <f t="shared" si="81"/>
        <v>11</v>
      </c>
      <c r="AH366" s="3"/>
      <c r="AI366" s="3"/>
      <c r="AJ366" s="3">
        <f t="shared" si="75"/>
        <v>0</v>
      </c>
      <c r="AK366" s="136"/>
      <c r="AL366" s="3" t="s">
        <v>95</v>
      </c>
      <c r="AM366" s="59"/>
      <c r="AN366" s="42">
        <v>0.52300000000000002</v>
      </c>
      <c r="AO366" s="3" t="s">
        <v>1623</v>
      </c>
      <c r="AP366" s="44"/>
      <c r="AQ366" s="44"/>
      <c r="AR366" s="49"/>
      <c r="AS366" s="3"/>
      <c r="AT366" s="3"/>
      <c r="AU366" s="3"/>
      <c r="AV366" s="3"/>
      <c r="AW366" s="3"/>
      <c r="AX366" s="3" t="str">
        <f t="shared" si="76"/>
        <v>x</v>
      </c>
      <c r="AY366" s="143" t="str">
        <f t="shared" si="77"/>
        <v>x</v>
      </c>
      <c r="AZ366" s="3" t="str">
        <f t="shared" si="78"/>
        <v>x</v>
      </c>
      <c r="BA366" s="3" t="str">
        <f t="shared" si="79"/>
        <v/>
      </c>
      <c r="BB366" s="3" t="str">
        <f t="shared" si="80"/>
        <v/>
      </c>
      <c r="BC366" s="3"/>
      <c r="BD366" s="3"/>
      <c r="BE366" s="182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205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50"/>
      <c r="CQ366" s="98">
        <f>IF(U366="","1",IF(U366="x","0",VLOOKUP(U366,'Risico-matrix'!$K$4:$M$107,3,)))</f>
        <v>0</v>
      </c>
      <c r="CR366" s="98">
        <f>IF(V366="","1",IF(V366="x","0",VLOOKUP(V366,'Risico-matrix'!$K$4:$M$107,3,)))</f>
        <v>0</v>
      </c>
      <c r="CS366" s="98">
        <f>IF(W366="","1",IF(W366="x","0",VLOOKUP(W366,'Risico-matrix'!$K$4:$M$107,3,)))</f>
        <v>3</v>
      </c>
      <c r="CT366" s="98">
        <f>IF(X366="","1",IF(X366="x","0",VLOOKUP(X366,'Risico-matrix'!$K$4:$M$107,3,)))</f>
        <v>3</v>
      </c>
      <c r="CU366" s="98">
        <f>IF(Y366="","1",IF(Y366="x","0",VLOOKUP(Y366,'Risico-matrix'!$K$4:$M$107,3,)))</f>
        <v>0</v>
      </c>
      <c r="CV366" s="98" t="str">
        <f>IF(Z366="","1",IF(Z366="x","0",VLOOKUP(Z366,'Risico-matrix'!$K$4:$M$107,3,)))</f>
        <v>1</v>
      </c>
      <c r="CW366" s="98" t="str">
        <f>IF(AA366="","1",IF(AA366="x","0",VLOOKUP(AA366,'Risico-matrix'!$K$4:$M$107,3,)))</f>
        <v>1</v>
      </c>
      <c r="CX366" s="98" t="str">
        <f>IF(AB366="","1",IF(AB366="x","0",VLOOKUP(AB366,'Risico-matrix'!$K$4:$M$107,3,)))</f>
        <v>1</v>
      </c>
      <c r="CY366" s="98" t="str">
        <f>IF(AC366="","1",IF(AC366="x","0",VLOOKUP(AC366,'Risico-matrix'!$K$4:$M$107,3,)))</f>
        <v>1</v>
      </c>
      <c r="CZ366" s="98" t="str">
        <f>IF(AD366="","1",IF(AD366="x","0",VLOOKUP(AD366,'Risico-matrix'!$K$4:$M$107,3,)))</f>
        <v>1</v>
      </c>
      <c r="DA366" s="1">
        <f t="shared" si="74"/>
        <v>11</v>
      </c>
    </row>
    <row r="367" spans="1:105" hidden="1" x14ac:dyDescent="0.25">
      <c r="A367" s="46" t="s">
        <v>940</v>
      </c>
      <c r="B367" s="47">
        <v>1917000</v>
      </c>
      <c r="C367" s="47">
        <v>42815</v>
      </c>
      <c r="D367" s="3" t="s">
        <v>874</v>
      </c>
      <c r="E367" s="3"/>
      <c r="F367" s="3"/>
      <c r="G367" s="3"/>
      <c r="H367" s="3"/>
      <c r="I367" s="3"/>
      <c r="J367" s="3" t="s">
        <v>862</v>
      </c>
      <c r="K367" s="3"/>
      <c r="L367" s="3"/>
      <c r="M367" s="3"/>
      <c r="N367" s="3" t="s">
        <v>862</v>
      </c>
      <c r="O367" s="3" t="s">
        <v>88</v>
      </c>
      <c r="P367" s="3" t="s">
        <v>93</v>
      </c>
      <c r="Q367" s="3">
        <v>1</v>
      </c>
      <c r="R367" s="3">
        <v>10.9</v>
      </c>
      <c r="S367" s="48" t="s">
        <v>868</v>
      </c>
      <c r="T367" s="3" t="s">
        <v>876</v>
      </c>
      <c r="U367" s="3" t="s">
        <v>153</v>
      </c>
      <c r="V367" s="3" t="s">
        <v>197</v>
      </c>
      <c r="W367" s="3" t="s">
        <v>199</v>
      </c>
      <c r="X367" s="3" t="s">
        <v>263</v>
      </c>
      <c r="Y367" s="3" t="s">
        <v>1449</v>
      </c>
      <c r="Z367" s="3" t="s">
        <v>1449</v>
      </c>
      <c r="AA367" s="3" t="s">
        <v>1449</v>
      </c>
      <c r="AB367" s="3" t="s">
        <v>1449</v>
      </c>
      <c r="AC367" s="3" t="s">
        <v>1449</v>
      </c>
      <c r="AD367" s="3" t="s">
        <v>1449</v>
      </c>
      <c r="AE367" s="3"/>
      <c r="AF367" s="49" t="s">
        <v>1474</v>
      </c>
      <c r="AG367" s="3">
        <f t="shared" si="81"/>
        <v>16</v>
      </c>
      <c r="AH367" s="3"/>
      <c r="AI367" s="3"/>
      <c r="AJ367" s="3">
        <f t="shared" si="75"/>
        <v>0</v>
      </c>
      <c r="AK367" s="136"/>
      <c r="AL367" s="3" t="s">
        <v>95</v>
      </c>
      <c r="AM367" s="59">
        <f>Q367*AN367</f>
        <v>0.02</v>
      </c>
      <c r="AN367" s="42">
        <v>0.02</v>
      </c>
      <c r="AO367" s="3" t="s">
        <v>1616</v>
      </c>
      <c r="AP367" s="44"/>
      <c r="AQ367" s="44">
        <v>10</v>
      </c>
      <c r="AR367" s="49" t="s">
        <v>1616</v>
      </c>
      <c r="AS367" s="3"/>
      <c r="AT367" s="3"/>
      <c r="AU367" s="3"/>
      <c r="AV367" s="3"/>
      <c r="AW367" s="3"/>
      <c r="AX367" s="3" t="str">
        <f t="shared" si="76"/>
        <v>x</v>
      </c>
      <c r="AY367" s="143" t="str">
        <f t="shared" si="77"/>
        <v>x</v>
      </c>
      <c r="AZ367" s="3" t="str">
        <f t="shared" si="78"/>
        <v/>
      </c>
      <c r="BA367" s="3" t="str">
        <f t="shared" si="79"/>
        <v/>
      </c>
      <c r="BB367" s="3" t="str">
        <f t="shared" si="80"/>
        <v>x</v>
      </c>
      <c r="BC367" s="3"/>
      <c r="BD367" s="3"/>
      <c r="BE367" s="182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205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50"/>
      <c r="CQ367" s="98">
        <f>IF(U367="","1",IF(U367="x","0",VLOOKUP(U367,'Risico-matrix'!$K$4:$M$107,3,)))</f>
        <v>0</v>
      </c>
      <c r="CR367" s="98">
        <f>IF(V367="","1",IF(V367="x","0",VLOOKUP(V367,'Risico-matrix'!$K$4:$M$107,3,)))</f>
        <v>3</v>
      </c>
      <c r="CS367" s="98">
        <f>IF(W367="","1",IF(W367="x","0",VLOOKUP(W367,'Risico-matrix'!$K$4:$M$107,3,)))</f>
        <v>7</v>
      </c>
      <c r="CT367" s="98">
        <f>IF(X367="","1",IF(X367="x","0",VLOOKUP(X367,'Risico-matrix'!$K$4:$M$107,3,)))</f>
        <v>0</v>
      </c>
      <c r="CU367" s="98" t="str">
        <f>IF(Y367="","1",IF(Y367="x","0",VLOOKUP(Y367,'Risico-matrix'!$K$4:$M$107,3,)))</f>
        <v>1</v>
      </c>
      <c r="CV367" s="98" t="str">
        <f>IF(Z367="","1",IF(Z367="x","0",VLOOKUP(Z367,'Risico-matrix'!$K$4:$M$107,3,)))</f>
        <v>1</v>
      </c>
      <c r="CW367" s="98" t="str">
        <f>IF(AA367="","1",IF(AA367="x","0",VLOOKUP(AA367,'Risico-matrix'!$K$4:$M$107,3,)))</f>
        <v>1</v>
      </c>
      <c r="CX367" s="98" t="str">
        <f>IF(AB367="","1",IF(AB367="x","0",VLOOKUP(AB367,'Risico-matrix'!$K$4:$M$107,3,)))</f>
        <v>1</v>
      </c>
      <c r="CY367" s="98" t="str">
        <f>IF(AC367="","1",IF(AC367="x","0",VLOOKUP(AC367,'Risico-matrix'!$K$4:$M$107,3,)))</f>
        <v>1</v>
      </c>
      <c r="CZ367" s="98" t="str">
        <f>IF(AD367="","1",IF(AD367="x","0",VLOOKUP(AD367,'Risico-matrix'!$K$4:$M$107,3,)))</f>
        <v>1</v>
      </c>
      <c r="DA367" s="1">
        <f t="shared" si="74"/>
        <v>16</v>
      </c>
    </row>
    <row r="368" spans="1:105" hidden="1" x14ac:dyDescent="0.25">
      <c r="A368" s="46" t="s">
        <v>940</v>
      </c>
      <c r="B368" s="47">
        <v>1917000</v>
      </c>
      <c r="C368" s="47">
        <v>42815</v>
      </c>
      <c r="D368" s="3" t="s">
        <v>874</v>
      </c>
      <c r="E368" s="3"/>
      <c r="F368" s="3"/>
      <c r="G368" s="3"/>
      <c r="H368" s="3"/>
      <c r="I368" s="3"/>
      <c r="J368" s="3" t="s">
        <v>862</v>
      </c>
      <c r="K368" s="3"/>
      <c r="L368" s="3"/>
      <c r="M368" s="3"/>
      <c r="N368" s="3" t="s">
        <v>862</v>
      </c>
      <c r="O368" s="3" t="s">
        <v>88</v>
      </c>
      <c r="P368" s="3" t="s">
        <v>93</v>
      </c>
      <c r="Q368" s="3">
        <v>1</v>
      </c>
      <c r="R368" s="3">
        <v>10.9</v>
      </c>
      <c r="S368" s="48" t="s">
        <v>868</v>
      </c>
      <c r="T368" s="3" t="s">
        <v>876</v>
      </c>
      <c r="U368" s="3" t="s">
        <v>153</v>
      </c>
      <c r="V368" s="3" t="s">
        <v>197</v>
      </c>
      <c r="W368" s="3" t="s">
        <v>199</v>
      </c>
      <c r="X368" s="3" t="s">
        <v>263</v>
      </c>
      <c r="Y368" s="3" t="s">
        <v>1449</v>
      </c>
      <c r="Z368" s="3" t="s">
        <v>1449</v>
      </c>
      <c r="AA368" s="3" t="s">
        <v>1449</v>
      </c>
      <c r="AB368" s="3" t="s">
        <v>1449</v>
      </c>
      <c r="AC368" s="3" t="s">
        <v>1449</v>
      </c>
      <c r="AD368" s="3" t="s">
        <v>1449</v>
      </c>
      <c r="AE368" s="3"/>
      <c r="AF368" s="49" t="s">
        <v>1474</v>
      </c>
      <c r="AG368" s="3">
        <f t="shared" si="81"/>
        <v>16</v>
      </c>
      <c r="AH368" s="3"/>
      <c r="AI368" s="3"/>
      <c r="AJ368" s="3">
        <f t="shared" si="75"/>
        <v>0</v>
      </c>
      <c r="AK368" s="136"/>
      <c r="AL368" s="3" t="s">
        <v>95</v>
      </c>
      <c r="AM368" s="59">
        <f>Q368*AN368</f>
        <v>0.02</v>
      </c>
      <c r="AN368" s="42">
        <v>0.02</v>
      </c>
      <c r="AO368" s="3" t="s">
        <v>1618</v>
      </c>
      <c r="AP368" s="44"/>
      <c r="AQ368" s="44">
        <v>10</v>
      </c>
      <c r="AR368" s="49" t="s">
        <v>1618</v>
      </c>
      <c r="AS368" s="3"/>
      <c r="AT368" s="3"/>
      <c r="AU368" s="3"/>
      <c r="AV368" s="3"/>
      <c r="AW368" s="3"/>
      <c r="AX368" s="3" t="str">
        <f t="shared" si="76"/>
        <v>x</v>
      </c>
      <c r="AY368" s="143" t="str">
        <f t="shared" si="77"/>
        <v>x</v>
      </c>
      <c r="AZ368" s="3" t="str">
        <f t="shared" si="78"/>
        <v/>
      </c>
      <c r="BA368" s="3" t="str">
        <f t="shared" si="79"/>
        <v/>
      </c>
      <c r="BB368" s="3" t="str">
        <f t="shared" si="80"/>
        <v>x</v>
      </c>
      <c r="BC368" s="3"/>
      <c r="BD368" s="3"/>
      <c r="BE368" s="182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205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50"/>
      <c r="CQ368" s="98">
        <f>IF(U368="","1",IF(U368="x","0",VLOOKUP(U368,'Risico-matrix'!$K$4:$M$107,3,)))</f>
        <v>0</v>
      </c>
      <c r="CR368" s="98">
        <f>IF(V368="","1",IF(V368="x","0",VLOOKUP(V368,'Risico-matrix'!$K$4:$M$107,3,)))</f>
        <v>3</v>
      </c>
      <c r="CS368" s="98">
        <f>IF(W368="","1",IF(W368="x","0",VLOOKUP(W368,'Risico-matrix'!$K$4:$M$107,3,)))</f>
        <v>7</v>
      </c>
      <c r="CT368" s="98">
        <f>IF(X368="","1",IF(X368="x","0",VLOOKUP(X368,'Risico-matrix'!$K$4:$M$107,3,)))</f>
        <v>0</v>
      </c>
      <c r="CU368" s="98" t="str">
        <f>IF(Y368="","1",IF(Y368="x","0",VLOOKUP(Y368,'Risico-matrix'!$K$4:$M$107,3,)))</f>
        <v>1</v>
      </c>
      <c r="CV368" s="98" t="str">
        <f>IF(Z368="","1",IF(Z368="x","0",VLOOKUP(Z368,'Risico-matrix'!$K$4:$M$107,3,)))</f>
        <v>1</v>
      </c>
      <c r="CW368" s="98" t="str">
        <f>IF(AA368="","1",IF(AA368="x","0",VLOOKUP(AA368,'Risico-matrix'!$K$4:$M$107,3,)))</f>
        <v>1</v>
      </c>
      <c r="CX368" s="98" t="str">
        <f>IF(AB368="","1",IF(AB368="x","0",VLOOKUP(AB368,'Risico-matrix'!$K$4:$M$107,3,)))</f>
        <v>1</v>
      </c>
      <c r="CY368" s="98" t="str">
        <f>IF(AC368="","1",IF(AC368="x","0",VLOOKUP(AC368,'Risico-matrix'!$K$4:$M$107,3,)))</f>
        <v>1</v>
      </c>
      <c r="CZ368" s="98" t="str">
        <f>IF(AD368="","1",IF(AD368="x","0",VLOOKUP(AD368,'Risico-matrix'!$K$4:$M$107,3,)))</f>
        <v>1</v>
      </c>
      <c r="DA368" s="1">
        <f t="shared" si="74"/>
        <v>16</v>
      </c>
    </row>
    <row r="369" spans="1:105" hidden="1" x14ac:dyDescent="0.25">
      <c r="A369" s="46" t="s">
        <v>940</v>
      </c>
      <c r="B369" s="47">
        <v>1917000</v>
      </c>
      <c r="C369" s="47">
        <v>42815</v>
      </c>
      <c r="D369" s="3" t="s">
        <v>874</v>
      </c>
      <c r="E369" s="3"/>
      <c r="F369" s="3"/>
      <c r="G369" s="3"/>
      <c r="H369" s="3"/>
      <c r="I369" s="3"/>
      <c r="J369" s="3" t="s">
        <v>862</v>
      </c>
      <c r="K369" s="3"/>
      <c r="L369" s="3"/>
      <c r="M369" s="3"/>
      <c r="N369" s="3" t="s">
        <v>862</v>
      </c>
      <c r="O369" s="3" t="s">
        <v>88</v>
      </c>
      <c r="P369" s="3" t="s">
        <v>93</v>
      </c>
      <c r="Q369" s="3">
        <v>1</v>
      </c>
      <c r="R369" s="3">
        <v>10.9</v>
      </c>
      <c r="S369" s="48"/>
      <c r="T369" s="3" t="s">
        <v>876</v>
      </c>
      <c r="U369" s="3" t="s">
        <v>153</v>
      </c>
      <c r="V369" s="3" t="s">
        <v>197</v>
      </c>
      <c r="W369" s="3" t="s">
        <v>199</v>
      </c>
      <c r="X369" s="3" t="s">
        <v>263</v>
      </c>
      <c r="Y369" s="3" t="s">
        <v>1449</v>
      </c>
      <c r="Z369" s="3" t="s">
        <v>1449</v>
      </c>
      <c r="AA369" s="3" t="s">
        <v>1449</v>
      </c>
      <c r="AB369" s="3" t="s">
        <v>1449</v>
      </c>
      <c r="AC369" s="3" t="s">
        <v>1449</v>
      </c>
      <c r="AD369" s="3" t="s">
        <v>1449</v>
      </c>
      <c r="AE369" s="3"/>
      <c r="AF369" s="49" t="s">
        <v>1474</v>
      </c>
      <c r="AG369" s="3">
        <f t="shared" si="81"/>
        <v>16</v>
      </c>
      <c r="AH369" s="3"/>
      <c r="AI369" s="3"/>
      <c r="AJ369" s="3">
        <f t="shared" si="75"/>
        <v>0</v>
      </c>
      <c r="AK369" s="136"/>
      <c r="AL369" s="3" t="s">
        <v>95</v>
      </c>
      <c r="AM369" s="59"/>
      <c r="AN369" s="42">
        <v>0.02</v>
      </c>
      <c r="AO369" s="3" t="s">
        <v>1624</v>
      </c>
      <c r="AP369" s="44"/>
      <c r="AQ369" s="44"/>
      <c r="AR369" s="49"/>
      <c r="AS369" s="3"/>
      <c r="AT369" s="3"/>
      <c r="AU369" s="3"/>
      <c r="AV369" s="3"/>
      <c r="AW369" s="3"/>
      <c r="AX369" s="3" t="str">
        <f t="shared" si="76"/>
        <v>x</v>
      </c>
      <c r="AY369" s="143" t="str">
        <f t="shared" si="77"/>
        <v>x</v>
      </c>
      <c r="AZ369" s="3" t="str">
        <f t="shared" si="78"/>
        <v/>
      </c>
      <c r="BA369" s="3" t="str">
        <f t="shared" si="79"/>
        <v/>
      </c>
      <c r="BB369" s="3" t="str">
        <f t="shared" si="80"/>
        <v>x</v>
      </c>
      <c r="BC369" s="3"/>
      <c r="BD369" s="3"/>
      <c r="BE369" s="182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205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50"/>
      <c r="CQ369" s="98">
        <f>IF(U369="","1",IF(U369="x","0",VLOOKUP(U369,'Risico-matrix'!$K$4:$M$107,3,)))</f>
        <v>0</v>
      </c>
      <c r="CR369" s="98">
        <f>IF(V369="","1",IF(V369="x","0",VLOOKUP(V369,'Risico-matrix'!$K$4:$M$107,3,)))</f>
        <v>3</v>
      </c>
      <c r="CS369" s="98">
        <f>IF(W369="","1",IF(W369="x","0",VLOOKUP(W369,'Risico-matrix'!$K$4:$M$107,3,)))</f>
        <v>7</v>
      </c>
      <c r="CT369" s="98">
        <f>IF(X369="","1",IF(X369="x","0",VLOOKUP(X369,'Risico-matrix'!$K$4:$M$107,3,)))</f>
        <v>0</v>
      </c>
      <c r="CU369" s="98" t="str">
        <f>IF(Y369="","1",IF(Y369="x","0",VLOOKUP(Y369,'Risico-matrix'!$K$4:$M$107,3,)))</f>
        <v>1</v>
      </c>
      <c r="CV369" s="98" t="str">
        <f>IF(Z369="","1",IF(Z369="x","0",VLOOKUP(Z369,'Risico-matrix'!$K$4:$M$107,3,)))</f>
        <v>1</v>
      </c>
      <c r="CW369" s="98" t="str">
        <f>IF(AA369="","1",IF(AA369="x","0",VLOOKUP(AA369,'Risico-matrix'!$K$4:$M$107,3,)))</f>
        <v>1</v>
      </c>
      <c r="CX369" s="98" t="str">
        <f>IF(AB369="","1",IF(AB369="x","0",VLOOKUP(AB369,'Risico-matrix'!$K$4:$M$107,3,)))</f>
        <v>1</v>
      </c>
      <c r="CY369" s="98" t="str">
        <f>IF(AC369="","1",IF(AC369="x","0",VLOOKUP(AC369,'Risico-matrix'!$K$4:$M$107,3,)))</f>
        <v>1</v>
      </c>
      <c r="CZ369" s="98" t="str">
        <f>IF(AD369="","1",IF(AD369="x","0",VLOOKUP(AD369,'Risico-matrix'!$K$4:$M$107,3,)))</f>
        <v>1</v>
      </c>
      <c r="DA369" s="1">
        <f t="shared" si="74"/>
        <v>16</v>
      </c>
    </row>
    <row r="370" spans="1:105" hidden="1" x14ac:dyDescent="0.25">
      <c r="A370" s="46" t="s">
        <v>873</v>
      </c>
      <c r="B370" s="47">
        <v>2419000</v>
      </c>
      <c r="C370" s="47">
        <v>41890</v>
      </c>
      <c r="D370" s="3" t="s">
        <v>874</v>
      </c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 t="s">
        <v>875</v>
      </c>
      <c r="P370" s="3" t="s">
        <v>93</v>
      </c>
      <c r="Q370" s="3">
        <v>1</v>
      </c>
      <c r="R370" s="3">
        <v>6</v>
      </c>
      <c r="S370" s="48"/>
      <c r="T370" s="3" t="s">
        <v>876</v>
      </c>
      <c r="U370" s="3" t="s">
        <v>265</v>
      </c>
      <c r="V370" s="3" t="s">
        <v>1449</v>
      </c>
      <c r="W370" s="3" t="s">
        <v>1449</v>
      </c>
      <c r="X370" s="3" t="s">
        <v>1449</v>
      </c>
      <c r="Y370" s="3" t="s">
        <v>1449</v>
      </c>
      <c r="Z370" s="3" t="s">
        <v>1449</v>
      </c>
      <c r="AA370" s="3" t="s">
        <v>1449</v>
      </c>
      <c r="AB370" s="3" t="s">
        <v>1449</v>
      </c>
      <c r="AC370" s="3" t="s">
        <v>1449</v>
      </c>
      <c r="AD370" s="3" t="s">
        <v>1449</v>
      </c>
      <c r="AE370" s="3"/>
      <c r="AF370" s="51" t="s">
        <v>1456</v>
      </c>
      <c r="AG370" s="3">
        <f t="shared" si="81"/>
        <v>9</v>
      </c>
      <c r="AH370" s="3"/>
      <c r="AI370" s="3"/>
      <c r="AJ370" s="3">
        <f t="shared" si="75"/>
        <v>0</v>
      </c>
      <c r="AK370" s="136"/>
      <c r="AL370" s="3" t="s">
        <v>95</v>
      </c>
      <c r="AM370" s="59">
        <f>Q370*AN370</f>
        <v>0.75</v>
      </c>
      <c r="AN370" s="42">
        <v>0.75</v>
      </c>
      <c r="AO370" s="3" t="s">
        <v>1613</v>
      </c>
      <c r="AP370" s="42"/>
      <c r="AQ370" s="42"/>
      <c r="AR370" s="49" t="s">
        <v>1613</v>
      </c>
      <c r="AS370" s="3"/>
      <c r="AT370" s="3"/>
      <c r="AU370" s="3"/>
      <c r="AV370" s="3"/>
      <c r="AW370" s="3"/>
      <c r="AX370" s="3" t="str">
        <f t="shared" si="76"/>
        <v/>
      </c>
      <c r="AY370" s="143" t="str">
        <f t="shared" si="77"/>
        <v/>
      </c>
      <c r="AZ370" s="3" t="str">
        <f t="shared" si="78"/>
        <v/>
      </c>
      <c r="BA370" s="3" t="str">
        <f t="shared" si="79"/>
        <v/>
      </c>
      <c r="BB370" s="3" t="str">
        <f t="shared" si="80"/>
        <v/>
      </c>
      <c r="BC370" s="3"/>
      <c r="BD370" s="3"/>
      <c r="BE370" s="182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205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50"/>
      <c r="CQ370" s="98">
        <f>IF(U370="","1",IF(U370="x","0",VLOOKUP(U370,'Risico-matrix'!$K$4:$M$107,3,)))</f>
        <v>0</v>
      </c>
      <c r="CR370" s="98" t="str">
        <f>IF(V370="","1",IF(V370="x","0",VLOOKUP(V370,'Risico-matrix'!$K$4:$M$107,3,)))</f>
        <v>1</v>
      </c>
      <c r="CS370" s="98" t="str">
        <f>IF(W370="","1",IF(W370="x","0",VLOOKUP(W370,'Risico-matrix'!$K$4:$M$107,3,)))</f>
        <v>1</v>
      </c>
      <c r="CT370" s="98" t="str">
        <f>IF(X370="","1",IF(X370="x","0",VLOOKUP(X370,'Risico-matrix'!$K$4:$M$107,3,)))</f>
        <v>1</v>
      </c>
      <c r="CU370" s="98" t="str">
        <f>IF(Y370="","1",IF(Y370="x","0",VLOOKUP(Y370,'Risico-matrix'!$K$4:$M$107,3,)))</f>
        <v>1</v>
      </c>
      <c r="CV370" s="98" t="str">
        <f>IF(Z370="","1",IF(Z370="x","0",VLOOKUP(Z370,'Risico-matrix'!$K$4:$M$107,3,)))</f>
        <v>1</v>
      </c>
      <c r="CW370" s="98" t="str">
        <f>IF(AA370="","1",IF(AA370="x","0",VLOOKUP(AA370,'Risico-matrix'!$K$4:$M$107,3,)))</f>
        <v>1</v>
      </c>
      <c r="CX370" s="98" t="str">
        <f>IF(AB370="","1",IF(AB370="x","0",VLOOKUP(AB370,'Risico-matrix'!$K$4:$M$107,3,)))</f>
        <v>1</v>
      </c>
      <c r="CY370" s="98" t="str">
        <f>IF(AC370="","1",IF(AC370="x","0",VLOOKUP(AC370,'Risico-matrix'!$K$4:$M$107,3,)))</f>
        <v>1</v>
      </c>
      <c r="CZ370" s="98" t="str">
        <f>IF(AD370="","1",IF(AD370="x","0",VLOOKUP(AD370,'Risico-matrix'!$K$4:$M$107,3,)))</f>
        <v>1</v>
      </c>
      <c r="DA370" s="1">
        <f t="shared" si="74"/>
        <v>9</v>
      </c>
    </row>
    <row r="371" spans="1:105" hidden="1" x14ac:dyDescent="0.25">
      <c r="A371" s="46" t="s">
        <v>873</v>
      </c>
      <c r="B371" s="47">
        <v>2419000</v>
      </c>
      <c r="C371" s="47">
        <v>42664</v>
      </c>
      <c r="D371" s="3" t="s">
        <v>874</v>
      </c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 t="s">
        <v>875</v>
      </c>
      <c r="P371" s="3" t="s">
        <v>93</v>
      </c>
      <c r="Q371" s="3">
        <v>1</v>
      </c>
      <c r="R371" s="3">
        <v>6</v>
      </c>
      <c r="S371" s="3" t="s">
        <v>868</v>
      </c>
      <c r="T371" s="3" t="s">
        <v>876</v>
      </c>
      <c r="U371" s="49" t="s">
        <v>265</v>
      </c>
      <c r="V371" s="3" t="s">
        <v>1449</v>
      </c>
      <c r="W371" s="3" t="s">
        <v>1449</v>
      </c>
      <c r="X371" s="3" t="s">
        <v>1449</v>
      </c>
      <c r="Y371" s="3" t="s">
        <v>1449</v>
      </c>
      <c r="Z371" s="3" t="s">
        <v>1449</v>
      </c>
      <c r="AA371" s="3" t="s">
        <v>1449</v>
      </c>
      <c r="AB371" s="3" t="s">
        <v>1449</v>
      </c>
      <c r="AC371" s="3" t="s">
        <v>1449</v>
      </c>
      <c r="AD371" s="3" t="s">
        <v>1449</v>
      </c>
      <c r="AE371" s="3"/>
      <c r="AF371" s="49" t="s">
        <v>1472</v>
      </c>
      <c r="AG371" s="3">
        <f t="shared" si="81"/>
        <v>9</v>
      </c>
      <c r="AH371" s="3"/>
      <c r="AI371" s="3"/>
      <c r="AJ371" s="3">
        <f t="shared" si="75"/>
        <v>0</v>
      </c>
      <c r="AK371" s="136"/>
      <c r="AL371" s="3" t="s">
        <v>95</v>
      </c>
      <c r="AM371" s="59">
        <f>Q371*AN371</f>
        <v>0.75</v>
      </c>
      <c r="AN371" s="42">
        <v>0.75</v>
      </c>
      <c r="AO371" s="3" t="s">
        <v>1615</v>
      </c>
      <c r="AP371" s="44"/>
      <c r="AQ371" s="44">
        <v>3</v>
      </c>
      <c r="AR371" s="49" t="s">
        <v>1615</v>
      </c>
      <c r="AS371" s="3"/>
      <c r="AT371" s="3"/>
      <c r="AU371" s="3"/>
      <c r="AV371" s="3"/>
      <c r="AW371" s="3"/>
      <c r="AX371" s="3" t="str">
        <f t="shared" si="76"/>
        <v/>
      </c>
      <c r="AY371" s="143" t="str">
        <f t="shared" si="77"/>
        <v/>
      </c>
      <c r="AZ371" s="3" t="str">
        <f t="shared" si="78"/>
        <v/>
      </c>
      <c r="BA371" s="3" t="str">
        <f t="shared" si="79"/>
        <v/>
      </c>
      <c r="BB371" s="3" t="str">
        <f t="shared" si="80"/>
        <v/>
      </c>
      <c r="BC371" s="3"/>
      <c r="BD371" s="3"/>
      <c r="BE371" s="182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205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50"/>
      <c r="CQ371" s="98">
        <f>IF(U371="","1",IF(U371="x","0",VLOOKUP(U371,'Risico-matrix'!$K$4:$M$107,3,)))</f>
        <v>0</v>
      </c>
      <c r="CR371" s="98" t="str">
        <f>IF(V371="","1",IF(V371="x","0",VLOOKUP(V371,'Risico-matrix'!$K$4:$M$107,3,)))</f>
        <v>1</v>
      </c>
      <c r="CS371" s="98" t="str">
        <f>IF(W371="","1",IF(W371="x","0",VLOOKUP(W371,'Risico-matrix'!$K$4:$M$107,3,)))</f>
        <v>1</v>
      </c>
      <c r="CT371" s="98" t="str">
        <f>IF(X371="","1",IF(X371="x","0",VLOOKUP(X371,'Risico-matrix'!$K$4:$M$107,3,)))</f>
        <v>1</v>
      </c>
      <c r="CU371" s="98" t="str">
        <f>IF(Y371="","1",IF(Y371="x","0",VLOOKUP(Y371,'Risico-matrix'!$K$4:$M$107,3,)))</f>
        <v>1</v>
      </c>
      <c r="CV371" s="98" t="str">
        <f>IF(Z371="","1",IF(Z371="x","0",VLOOKUP(Z371,'Risico-matrix'!$K$4:$M$107,3,)))</f>
        <v>1</v>
      </c>
      <c r="CW371" s="98" t="str">
        <f>IF(AA371="","1",IF(AA371="x","0",VLOOKUP(AA371,'Risico-matrix'!$K$4:$M$107,3,)))</f>
        <v>1</v>
      </c>
      <c r="CX371" s="98" t="str">
        <f>IF(AB371="","1",IF(AB371="x","0",VLOOKUP(AB371,'Risico-matrix'!$K$4:$M$107,3,)))</f>
        <v>1</v>
      </c>
      <c r="CY371" s="98" t="str">
        <f>IF(AC371="","1",IF(AC371="x","0",VLOOKUP(AC371,'Risico-matrix'!$K$4:$M$107,3,)))</f>
        <v>1</v>
      </c>
      <c r="CZ371" s="98" t="str">
        <f>IF(AD371="","1",IF(AD371="x","0",VLOOKUP(AD371,'Risico-matrix'!$K$4:$M$107,3,)))</f>
        <v>1</v>
      </c>
      <c r="DA371" s="1">
        <f t="shared" si="74"/>
        <v>9</v>
      </c>
    </row>
    <row r="372" spans="1:105" hidden="1" x14ac:dyDescent="0.25">
      <c r="A372" s="46" t="s">
        <v>873</v>
      </c>
      <c r="B372" s="47">
        <v>2419000</v>
      </c>
      <c r="C372" s="47">
        <v>41890</v>
      </c>
      <c r="D372" s="3" t="s">
        <v>874</v>
      </c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 t="s">
        <v>875</v>
      </c>
      <c r="P372" s="3" t="s">
        <v>93</v>
      </c>
      <c r="Q372" s="3">
        <v>1</v>
      </c>
      <c r="R372" s="3">
        <v>6</v>
      </c>
      <c r="S372" s="48"/>
      <c r="T372" s="3" t="s">
        <v>876</v>
      </c>
      <c r="U372" s="3" t="s">
        <v>265</v>
      </c>
      <c r="V372" s="3" t="s">
        <v>1449</v>
      </c>
      <c r="W372" s="3" t="s">
        <v>1449</v>
      </c>
      <c r="X372" s="3" t="s">
        <v>1449</v>
      </c>
      <c r="Y372" s="3" t="s">
        <v>1449</v>
      </c>
      <c r="Z372" s="3" t="s">
        <v>1449</v>
      </c>
      <c r="AA372" s="3" t="s">
        <v>1449</v>
      </c>
      <c r="AB372" s="3" t="s">
        <v>1449</v>
      </c>
      <c r="AC372" s="3" t="s">
        <v>1449</v>
      </c>
      <c r="AD372" s="3" t="s">
        <v>1449</v>
      </c>
      <c r="AE372" s="3"/>
      <c r="AF372" s="49" t="s">
        <v>1456</v>
      </c>
      <c r="AG372" s="3">
        <f t="shared" si="81"/>
        <v>9</v>
      </c>
      <c r="AH372" s="3"/>
      <c r="AI372" s="3"/>
      <c r="AJ372" s="3">
        <f t="shared" si="75"/>
        <v>0</v>
      </c>
      <c r="AK372" s="136"/>
      <c r="AL372" s="3" t="s">
        <v>95</v>
      </c>
      <c r="AM372" s="59"/>
      <c r="AN372" s="42">
        <v>0.75</v>
      </c>
      <c r="AO372" s="3" t="s">
        <v>1624</v>
      </c>
      <c r="AP372" s="44"/>
      <c r="AQ372" s="44"/>
      <c r="AR372" s="49"/>
      <c r="AS372" s="3"/>
      <c r="AT372" s="3"/>
      <c r="AU372" s="3"/>
      <c r="AV372" s="3"/>
      <c r="AW372" s="3"/>
      <c r="AX372" s="3" t="str">
        <f t="shared" si="76"/>
        <v>x</v>
      </c>
      <c r="AY372" s="143" t="str">
        <f t="shared" si="77"/>
        <v>x</v>
      </c>
      <c r="AZ372" s="3" t="str">
        <f t="shared" si="78"/>
        <v>x</v>
      </c>
      <c r="BA372" s="3" t="str">
        <f t="shared" si="79"/>
        <v>x</v>
      </c>
      <c r="BB372" s="3" t="str">
        <f t="shared" si="80"/>
        <v/>
      </c>
      <c r="BC372" s="3"/>
      <c r="BD372" s="3"/>
      <c r="BE372" s="182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205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50"/>
      <c r="CQ372" s="98">
        <f>IF(U372="","1",IF(U372="x","0",VLOOKUP(U372,'Risico-matrix'!$K$4:$M$107,3,)))</f>
        <v>0</v>
      </c>
      <c r="CR372" s="98" t="str">
        <f>IF(V372="","1",IF(V372="x","0",VLOOKUP(V372,'Risico-matrix'!$K$4:$M$107,3,)))</f>
        <v>1</v>
      </c>
      <c r="CS372" s="98" t="str">
        <f>IF(W372="","1",IF(W372="x","0",VLOOKUP(W372,'Risico-matrix'!$K$4:$M$107,3,)))</f>
        <v>1</v>
      </c>
      <c r="CT372" s="98" t="str">
        <f>IF(X372="","1",IF(X372="x","0",VLOOKUP(X372,'Risico-matrix'!$K$4:$M$107,3,)))</f>
        <v>1</v>
      </c>
      <c r="CU372" s="98" t="str">
        <f>IF(Y372="","1",IF(Y372="x","0",VLOOKUP(Y372,'Risico-matrix'!$K$4:$M$107,3,)))</f>
        <v>1</v>
      </c>
      <c r="CV372" s="98" t="str">
        <f>IF(Z372="","1",IF(Z372="x","0",VLOOKUP(Z372,'Risico-matrix'!$K$4:$M$107,3,)))</f>
        <v>1</v>
      </c>
      <c r="CW372" s="98" t="str">
        <f>IF(AA372="","1",IF(AA372="x","0",VLOOKUP(AA372,'Risico-matrix'!$K$4:$M$107,3,)))</f>
        <v>1</v>
      </c>
      <c r="CX372" s="98" t="str">
        <f>IF(AB372="","1",IF(AB372="x","0",VLOOKUP(AB372,'Risico-matrix'!$K$4:$M$107,3,)))</f>
        <v>1</v>
      </c>
      <c r="CY372" s="98" t="str">
        <f>IF(AC372="","1",IF(AC372="x","0",VLOOKUP(AC372,'Risico-matrix'!$K$4:$M$107,3,)))</f>
        <v>1</v>
      </c>
      <c r="CZ372" s="98" t="str">
        <f>IF(AD372="","1",IF(AD372="x","0",VLOOKUP(AD372,'Risico-matrix'!$K$4:$M$107,3,)))</f>
        <v>1</v>
      </c>
      <c r="DA372" s="1">
        <f t="shared" si="74"/>
        <v>9</v>
      </c>
    </row>
    <row r="373" spans="1:105" hidden="1" x14ac:dyDescent="0.25">
      <c r="A373" s="46" t="s">
        <v>934</v>
      </c>
      <c r="B373" s="47">
        <v>34572</v>
      </c>
      <c r="C373" s="47">
        <v>42649</v>
      </c>
      <c r="D373" s="3" t="s">
        <v>935</v>
      </c>
      <c r="E373" s="3"/>
      <c r="F373" s="3"/>
      <c r="G373" s="3"/>
      <c r="H373" s="3"/>
      <c r="I373" s="3"/>
      <c r="J373" s="3" t="s">
        <v>862</v>
      </c>
      <c r="K373" s="3"/>
      <c r="L373" s="3"/>
      <c r="M373" s="3"/>
      <c r="N373" s="3"/>
      <c r="O373" s="3" t="s">
        <v>88</v>
      </c>
      <c r="P373" s="3" t="s">
        <v>93</v>
      </c>
      <c r="Q373" s="3">
        <v>1.2</v>
      </c>
      <c r="R373" s="3" t="s">
        <v>936</v>
      </c>
      <c r="S373" s="3" t="s">
        <v>891</v>
      </c>
      <c r="T373" s="3" t="s">
        <v>863</v>
      </c>
      <c r="U373" s="49" t="s">
        <v>196</v>
      </c>
      <c r="V373" s="3" t="s">
        <v>199</v>
      </c>
      <c r="W373" s="3" t="s">
        <v>1449</v>
      </c>
      <c r="X373" s="3" t="s">
        <v>1449</v>
      </c>
      <c r="Y373" s="3" t="s">
        <v>1449</v>
      </c>
      <c r="Z373" s="3" t="s">
        <v>1449</v>
      </c>
      <c r="AA373" s="3" t="s">
        <v>1449</v>
      </c>
      <c r="AB373" s="3" t="s">
        <v>1449</v>
      </c>
      <c r="AC373" s="3" t="s">
        <v>1449</v>
      </c>
      <c r="AD373" s="3" t="s">
        <v>1449</v>
      </c>
      <c r="AE373" s="3"/>
      <c r="AF373" s="49"/>
      <c r="AG373" s="3">
        <f t="shared" si="81"/>
        <v>30</v>
      </c>
      <c r="AH373" s="3"/>
      <c r="AI373" s="3"/>
      <c r="AJ373" s="3">
        <f t="shared" si="75"/>
        <v>0</v>
      </c>
      <c r="AK373" s="136"/>
      <c r="AL373" s="3" t="s">
        <v>95</v>
      </c>
      <c r="AM373" s="59">
        <f>Q373*AN373</f>
        <v>4.8</v>
      </c>
      <c r="AN373" s="42">
        <v>4</v>
      </c>
      <c r="AO373" s="3" t="s">
        <v>1615</v>
      </c>
      <c r="AP373" s="44"/>
      <c r="AQ373" s="44">
        <v>4</v>
      </c>
      <c r="AR373" s="49" t="s">
        <v>1615</v>
      </c>
      <c r="AS373" s="3"/>
      <c r="AT373" s="3"/>
      <c r="AU373" s="3"/>
      <c r="AV373" s="3"/>
      <c r="AW373" s="3"/>
      <c r="AX373" s="3" t="str">
        <f t="shared" si="76"/>
        <v>x</v>
      </c>
      <c r="AY373" s="143" t="str">
        <f t="shared" si="77"/>
        <v>x</v>
      </c>
      <c r="AZ373" s="3" t="str">
        <f t="shared" si="78"/>
        <v>x</v>
      </c>
      <c r="BA373" s="3" t="str">
        <f t="shared" si="79"/>
        <v>x</v>
      </c>
      <c r="BB373" s="3" t="str">
        <f t="shared" si="80"/>
        <v>x</v>
      </c>
      <c r="BC373" s="3"/>
      <c r="BD373" s="3"/>
      <c r="BE373" s="182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205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50"/>
      <c r="CQ373" s="98">
        <f>IF(U373="","1",IF(U373="x","0",VLOOKUP(U373,'Risico-matrix'!$K$4:$M$107,3,)))</f>
        <v>15</v>
      </c>
      <c r="CR373" s="98">
        <f>IF(V373="","1",IF(V373="x","0",VLOOKUP(V373,'Risico-matrix'!$K$4:$M$107,3,)))</f>
        <v>7</v>
      </c>
      <c r="CS373" s="98" t="str">
        <f>IF(W373="","1",IF(W373="x","0",VLOOKUP(W373,'Risico-matrix'!$K$4:$M$107,3,)))</f>
        <v>1</v>
      </c>
      <c r="CT373" s="98" t="str">
        <f>IF(X373="","1",IF(X373="x","0",VLOOKUP(X373,'Risico-matrix'!$K$4:$M$107,3,)))</f>
        <v>1</v>
      </c>
      <c r="CU373" s="98" t="str">
        <f>IF(Y373="","1",IF(Y373="x","0",VLOOKUP(Y373,'Risico-matrix'!$K$4:$M$107,3,)))</f>
        <v>1</v>
      </c>
      <c r="CV373" s="98" t="str">
        <f>IF(Z373="","1",IF(Z373="x","0",VLOOKUP(Z373,'Risico-matrix'!$K$4:$M$107,3,)))</f>
        <v>1</v>
      </c>
      <c r="CW373" s="98" t="str">
        <f>IF(AA373="","1",IF(AA373="x","0",VLOOKUP(AA373,'Risico-matrix'!$K$4:$M$107,3,)))</f>
        <v>1</v>
      </c>
      <c r="CX373" s="98" t="str">
        <f>IF(AB373="","1",IF(AB373="x","0",VLOOKUP(AB373,'Risico-matrix'!$K$4:$M$107,3,)))</f>
        <v>1</v>
      </c>
      <c r="CY373" s="98" t="str">
        <f>IF(AC373="","1",IF(AC373="x","0",VLOOKUP(AC373,'Risico-matrix'!$K$4:$M$107,3,)))</f>
        <v>1</v>
      </c>
      <c r="CZ373" s="98" t="str">
        <f>IF(AD373="","1",IF(AD373="x","0",VLOOKUP(AD373,'Risico-matrix'!$K$4:$M$107,3,)))</f>
        <v>1</v>
      </c>
      <c r="DA373" s="1">
        <f t="shared" si="74"/>
        <v>30</v>
      </c>
    </row>
    <row r="374" spans="1:105" hidden="1" x14ac:dyDescent="0.25">
      <c r="A374" s="46" t="s">
        <v>1321</v>
      </c>
      <c r="B374" s="47">
        <v>71506</v>
      </c>
      <c r="C374" s="47">
        <v>42395</v>
      </c>
      <c r="D374" s="3" t="s">
        <v>1316</v>
      </c>
      <c r="E374" s="3"/>
      <c r="F374" s="3"/>
      <c r="G374" s="3"/>
      <c r="H374" s="3"/>
      <c r="I374" s="3"/>
      <c r="J374" s="3"/>
      <c r="K374" s="3"/>
      <c r="L374" s="3" t="s">
        <v>862</v>
      </c>
      <c r="M374" s="3"/>
      <c r="N374" s="3"/>
      <c r="O374" s="3" t="s">
        <v>89</v>
      </c>
      <c r="P374" s="3" t="s">
        <v>93</v>
      </c>
      <c r="Q374" s="3">
        <v>0.98599999999999999</v>
      </c>
      <c r="R374" s="3">
        <v>7.9</v>
      </c>
      <c r="S374" s="48" t="s">
        <v>863</v>
      </c>
      <c r="T374" s="3">
        <v>36.5</v>
      </c>
      <c r="U374" s="3" t="s">
        <v>200</v>
      </c>
      <c r="V374" s="3" t="s">
        <v>1449</v>
      </c>
      <c r="W374" s="3" t="s">
        <v>1449</v>
      </c>
      <c r="X374" s="3" t="s">
        <v>1449</v>
      </c>
      <c r="Y374" s="3" t="s">
        <v>1449</v>
      </c>
      <c r="Z374" s="3" t="s">
        <v>1449</v>
      </c>
      <c r="AA374" s="3" t="s">
        <v>1449</v>
      </c>
      <c r="AB374" s="3" t="s">
        <v>1449</v>
      </c>
      <c r="AC374" s="3" t="s">
        <v>1449</v>
      </c>
      <c r="AD374" s="3" t="s">
        <v>1449</v>
      </c>
      <c r="AE374" s="3"/>
      <c r="AF374" s="49" t="s">
        <v>1573</v>
      </c>
      <c r="AG374" s="3">
        <f t="shared" si="81"/>
        <v>12</v>
      </c>
      <c r="AH374" s="3"/>
      <c r="AI374" s="3"/>
      <c r="AJ374" s="3">
        <f t="shared" si="75"/>
        <v>0</v>
      </c>
      <c r="AK374" s="136"/>
      <c r="AL374" s="3" t="s">
        <v>95</v>
      </c>
      <c r="AM374" s="59"/>
      <c r="AN374" s="42">
        <v>0.32500000000000001</v>
      </c>
      <c r="AO374" s="3" t="s">
        <v>1626</v>
      </c>
      <c r="AP374" s="44"/>
      <c r="AQ374" s="44">
        <v>9.75</v>
      </c>
      <c r="AR374" s="49"/>
      <c r="AS374" s="3"/>
      <c r="AT374" s="3"/>
      <c r="AU374" s="3"/>
      <c r="AV374" s="3"/>
      <c r="AW374" s="3"/>
      <c r="AX374" s="3" t="str">
        <f t="shared" si="76"/>
        <v>x</v>
      </c>
      <c r="AY374" s="143" t="str">
        <f t="shared" si="77"/>
        <v>x</v>
      </c>
      <c r="AZ374" s="3" t="str">
        <f t="shared" si="78"/>
        <v>x</v>
      </c>
      <c r="BA374" s="3" t="str">
        <f t="shared" si="79"/>
        <v>x</v>
      </c>
      <c r="BB374" s="3" t="str">
        <f t="shared" si="80"/>
        <v/>
      </c>
      <c r="BC374" s="3"/>
      <c r="BD374" s="3"/>
      <c r="BE374" s="182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205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50"/>
      <c r="CQ374" s="98">
        <f>IF(U374="","1",IF(U374="x","0",VLOOKUP(U374,'Risico-matrix'!$K$4:$M$107,3,)))</f>
        <v>3</v>
      </c>
      <c r="CR374" s="98" t="str">
        <f>IF(V374="","1",IF(V374="x","0",VLOOKUP(V374,'Risico-matrix'!$K$4:$M$107,3,)))</f>
        <v>1</v>
      </c>
      <c r="CS374" s="98" t="str">
        <f>IF(W374="","1",IF(W374="x","0",VLOOKUP(W374,'Risico-matrix'!$K$4:$M$107,3,)))</f>
        <v>1</v>
      </c>
      <c r="CT374" s="98" t="str">
        <f>IF(X374="","1",IF(X374="x","0",VLOOKUP(X374,'Risico-matrix'!$K$4:$M$107,3,)))</f>
        <v>1</v>
      </c>
      <c r="CU374" s="98" t="str">
        <f>IF(Y374="","1",IF(Y374="x","0",VLOOKUP(Y374,'Risico-matrix'!$K$4:$M$107,3,)))</f>
        <v>1</v>
      </c>
      <c r="CV374" s="98" t="str">
        <f>IF(Z374="","1",IF(Z374="x","0",VLOOKUP(Z374,'Risico-matrix'!$K$4:$M$107,3,)))</f>
        <v>1</v>
      </c>
      <c r="CW374" s="98" t="str">
        <f>IF(AA374="","1",IF(AA374="x","0",VLOOKUP(AA374,'Risico-matrix'!$K$4:$M$107,3,)))</f>
        <v>1</v>
      </c>
      <c r="CX374" s="98" t="str">
        <f>IF(AB374="","1",IF(AB374="x","0",VLOOKUP(AB374,'Risico-matrix'!$K$4:$M$107,3,)))</f>
        <v>1</v>
      </c>
      <c r="CY374" s="98" t="str">
        <f>IF(AC374="","1",IF(AC374="x","0",VLOOKUP(AC374,'Risico-matrix'!$K$4:$M$107,3,)))</f>
        <v>1</v>
      </c>
      <c r="CZ374" s="98" t="str">
        <f>IF(AD374="","1",IF(AD374="x","0",VLOOKUP(AD374,'Risico-matrix'!$K$4:$M$107,3,)))</f>
        <v>1</v>
      </c>
      <c r="DA374" s="1">
        <f t="shared" si="74"/>
        <v>12</v>
      </c>
    </row>
    <row r="375" spans="1:105" hidden="1" x14ac:dyDescent="0.25">
      <c r="A375" s="46" t="s">
        <v>1682</v>
      </c>
      <c r="B375" s="47" t="s">
        <v>1683</v>
      </c>
      <c r="C375" s="47">
        <v>42473</v>
      </c>
      <c r="D375" s="3" t="s">
        <v>1316</v>
      </c>
      <c r="E375" s="3"/>
      <c r="F375" s="3"/>
      <c r="G375" s="3" t="s">
        <v>624</v>
      </c>
      <c r="H375" s="3"/>
      <c r="I375" s="3"/>
      <c r="J375" s="3"/>
      <c r="K375" s="3"/>
      <c r="L375" s="3"/>
      <c r="M375" s="3"/>
      <c r="N375" s="3"/>
      <c r="O375" s="3" t="s">
        <v>89</v>
      </c>
      <c r="P375" s="3" t="s">
        <v>90</v>
      </c>
      <c r="Q375" s="3">
        <v>0.98</v>
      </c>
      <c r="R375" s="3"/>
      <c r="S375" s="48"/>
      <c r="T375" s="3">
        <v>20</v>
      </c>
      <c r="U375" s="3" t="s">
        <v>134</v>
      </c>
      <c r="V375" s="3" t="s">
        <v>638</v>
      </c>
      <c r="W375" s="3" t="s">
        <v>1449</v>
      </c>
      <c r="X375" s="3" t="s">
        <v>1449</v>
      </c>
      <c r="Y375" s="3" t="s">
        <v>1449</v>
      </c>
      <c r="Z375" s="3" t="s">
        <v>1449</v>
      </c>
      <c r="AA375" s="3" t="s">
        <v>1449</v>
      </c>
      <c r="AB375" s="3" t="s">
        <v>1449</v>
      </c>
      <c r="AC375" s="3" t="s">
        <v>1449</v>
      </c>
      <c r="AD375" s="3" t="s">
        <v>1449</v>
      </c>
      <c r="AE375" s="3"/>
      <c r="AF375" s="49" t="s">
        <v>1684</v>
      </c>
      <c r="AG375" s="3">
        <f t="shared" ref="AG375" si="82">DA375</f>
        <v>8</v>
      </c>
      <c r="AH375" s="3"/>
      <c r="AI375" s="3"/>
      <c r="AJ375" s="3">
        <f t="shared" ref="AJ375" si="83">AG375*AH375*AI375</f>
        <v>0</v>
      </c>
      <c r="AK375" s="136"/>
      <c r="AL375" s="3" t="s">
        <v>95</v>
      </c>
      <c r="AM375" s="59"/>
      <c r="AN375" s="42">
        <v>0.32500000000000001</v>
      </c>
      <c r="AO375" s="3" t="s">
        <v>1626</v>
      </c>
      <c r="AP375" s="44"/>
      <c r="AQ375" s="44">
        <f>AN375*6</f>
        <v>1.9500000000000002</v>
      </c>
      <c r="AR375" s="49" t="s">
        <v>1685</v>
      </c>
      <c r="AS375" s="3">
        <v>2</v>
      </c>
      <c r="AT375" s="3"/>
      <c r="AU375" s="3"/>
      <c r="AV375" s="3"/>
      <c r="AW375" s="3"/>
      <c r="AX375" s="3" t="str">
        <f t="shared" ref="AX375" si="84">IF(OR(K375="x",J370="x",L375="x",G375="x",H375="x",M375="x",N375="x"),"x","")</f>
        <v>x</v>
      </c>
      <c r="AY375" s="143" t="str">
        <f t="shared" ref="AY375" si="85">IF(OR(K375="x",J370="x",L375="x",G375="x",H375="x",M375="x",N375="x"),"x","")</f>
        <v>x</v>
      </c>
      <c r="AZ375" s="3" t="str">
        <f t="shared" ref="AZ375" si="86">IF(OR(K375="x",J370="x",L375="x",G375="x",H375="x",M375="x"),"x","")</f>
        <v>x</v>
      </c>
      <c r="BA375" s="3" t="str">
        <f t="shared" ref="BA375" si="87">IF(OR(K375="x",J370="x",H375="x"),"x","")</f>
        <v/>
      </c>
      <c r="BB375" s="3" t="str">
        <f t="shared" ref="BB375" si="88">IF(OR(K375="x",J375="x"),"x","")</f>
        <v/>
      </c>
      <c r="BC375" s="3"/>
      <c r="BD375" s="3"/>
      <c r="BE375" s="182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205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50"/>
      <c r="CQ375" s="98">
        <f>IF(U375="","1",IF(U375="x","0",VLOOKUP(U375,'Risico-matrix'!$K$4:$M$107,3,)))</f>
        <v>0</v>
      </c>
      <c r="CR375" s="98">
        <f>IF(V375="","1",IF(V375="x","0",VLOOKUP(V375,'Risico-matrix'!$K$4:$M$107,3,)))</f>
        <v>0</v>
      </c>
      <c r="CS375" s="98" t="str">
        <f>IF(W375="","1",IF(W375="x","0",VLOOKUP(W375,'Risico-matrix'!$K$4:$M$107,3,)))</f>
        <v>1</v>
      </c>
      <c r="CT375" s="98" t="str">
        <f>IF(X375="","1",IF(X375="x","0",VLOOKUP(X375,'Risico-matrix'!$K$4:$M$107,3,)))</f>
        <v>1</v>
      </c>
      <c r="CU375" s="98" t="str">
        <f>IF(Y375="","1",IF(Y375="x","0",VLOOKUP(Y375,'Risico-matrix'!$K$4:$M$107,3,)))</f>
        <v>1</v>
      </c>
      <c r="CV375" s="98" t="str">
        <f>IF(Z375="","1",IF(Z375="x","0",VLOOKUP(Z375,'Risico-matrix'!$K$4:$M$107,3,)))</f>
        <v>1</v>
      </c>
      <c r="CW375" s="98" t="str">
        <f>IF(AA375="","1",IF(AA375="x","0",VLOOKUP(AA375,'Risico-matrix'!$K$4:$M$107,3,)))</f>
        <v>1</v>
      </c>
      <c r="CX375" s="98" t="str">
        <f>IF(AB375="","1",IF(AB375="x","0",VLOOKUP(AB375,'Risico-matrix'!$K$4:$M$107,3,)))</f>
        <v>1</v>
      </c>
      <c r="CY375" s="98" t="str">
        <f>IF(AC375="","1",IF(AC375="x","0",VLOOKUP(AC375,'Risico-matrix'!$K$4:$M$107,3,)))</f>
        <v>1</v>
      </c>
      <c r="CZ375" s="98" t="str">
        <f>IF(AD375="","1",IF(AD375="x","0",VLOOKUP(AD375,'Risico-matrix'!$K$4:$M$107,3,)))</f>
        <v>1</v>
      </c>
      <c r="DA375" s="1">
        <f t="shared" ref="DA375" si="89">CQ375+CR375+CS375+CT375+CU375+CV375+CW375+CX375+CY375+CZ375</f>
        <v>8</v>
      </c>
    </row>
    <row r="376" spans="1:105" hidden="1" x14ac:dyDescent="0.25">
      <c r="A376" s="46" t="s">
        <v>1189</v>
      </c>
      <c r="B376" s="47"/>
      <c r="C376" s="47">
        <v>42213</v>
      </c>
      <c r="D376" s="3" t="s">
        <v>945</v>
      </c>
      <c r="E376" s="3"/>
      <c r="F376" s="3"/>
      <c r="G376" s="3"/>
      <c r="H376" s="3"/>
      <c r="I376" s="3"/>
      <c r="J376" s="3"/>
      <c r="K376" s="3"/>
      <c r="L376" s="3" t="s">
        <v>862</v>
      </c>
      <c r="M376" s="3"/>
      <c r="N376" s="3"/>
      <c r="O376" s="3" t="s">
        <v>89</v>
      </c>
      <c r="P376" s="3" t="s">
        <v>93</v>
      </c>
      <c r="Q376" s="3">
        <v>1.01</v>
      </c>
      <c r="R376" s="3">
        <v>10</v>
      </c>
      <c r="S376" s="48"/>
      <c r="T376" s="3" t="s">
        <v>876</v>
      </c>
      <c r="U376" s="3" t="s">
        <v>200</v>
      </c>
      <c r="V376" s="3" t="s">
        <v>1449</v>
      </c>
      <c r="W376" s="3" t="s">
        <v>1449</v>
      </c>
      <c r="X376" s="3" t="s">
        <v>1449</v>
      </c>
      <c r="Y376" s="3" t="s">
        <v>1449</v>
      </c>
      <c r="Z376" s="3" t="s">
        <v>1449</v>
      </c>
      <c r="AA376" s="3" t="s">
        <v>1449</v>
      </c>
      <c r="AB376" s="3" t="s">
        <v>1449</v>
      </c>
      <c r="AC376" s="3" t="s">
        <v>1449</v>
      </c>
      <c r="AD376" s="3" t="s">
        <v>1449</v>
      </c>
      <c r="AE376" s="3"/>
      <c r="AF376" s="49"/>
      <c r="AG376" s="3">
        <f t="shared" si="81"/>
        <v>12</v>
      </c>
      <c r="AH376" s="3"/>
      <c r="AI376" s="3"/>
      <c r="AJ376" s="3">
        <f t="shared" si="75"/>
        <v>0</v>
      </c>
      <c r="AK376" s="136"/>
      <c r="AL376" s="3" t="s">
        <v>95</v>
      </c>
      <c r="AM376" s="59"/>
      <c r="AN376" s="42">
        <v>10</v>
      </c>
      <c r="AO376" s="3" t="s">
        <v>1623</v>
      </c>
      <c r="AP376" s="44"/>
      <c r="AQ376" s="44"/>
      <c r="AR376" s="49"/>
      <c r="AS376" s="3"/>
      <c r="AT376" s="3"/>
      <c r="AU376" s="3"/>
      <c r="AV376" s="3"/>
      <c r="AW376" s="3"/>
      <c r="AX376" s="3" t="str">
        <f>IF(OR(K376="x",J370="x",L376="x",G376="x",H376="x",M376="x",N376="x"),"x","")</f>
        <v>x</v>
      </c>
      <c r="AY376" s="143" t="str">
        <f>IF(OR(K376="x",J370="x",L376="x",G376="x",H376="x",M376="x",N376="x"),"x","")</f>
        <v>x</v>
      </c>
      <c r="AZ376" s="3" t="str">
        <f>IF(OR(K376="x",J370="x",L376="x",G376="x",H376="x",M376="x"),"x","")</f>
        <v>x</v>
      </c>
      <c r="BA376" s="3" t="str">
        <f>IF(OR(K376="x",J370="x",H376="x"),"x","")</f>
        <v/>
      </c>
      <c r="BB376" s="3" t="str">
        <f t="shared" si="80"/>
        <v/>
      </c>
      <c r="BC376" s="3"/>
      <c r="BD376" s="3"/>
      <c r="BE376" s="182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205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50"/>
      <c r="CQ376" s="98">
        <f>IF(U376="","1",IF(U376="x","0",VLOOKUP(U376,'Risico-matrix'!$K$4:$M$107,3,)))</f>
        <v>3</v>
      </c>
      <c r="CR376" s="98" t="str">
        <f>IF(V376="","1",IF(V376="x","0",VLOOKUP(V376,'Risico-matrix'!$K$4:$M$107,3,)))</f>
        <v>1</v>
      </c>
      <c r="CS376" s="98" t="str">
        <f>IF(W376="","1",IF(W376="x","0",VLOOKUP(W376,'Risico-matrix'!$K$4:$M$107,3,)))</f>
        <v>1</v>
      </c>
      <c r="CT376" s="98" t="str">
        <f>IF(X376="","1",IF(X376="x","0",VLOOKUP(X376,'Risico-matrix'!$K$4:$M$107,3,)))</f>
        <v>1</v>
      </c>
      <c r="CU376" s="98" t="str">
        <f>IF(Y376="","1",IF(Y376="x","0",VLOOKUP(Y376,'Risico-matrix'!$K$4:$M$107,3,)))</f>
        <v>1</v>
      </c>
      <c r="CV376" s="98" t="str">
        <f>IF(Z376="","1",IF(Z376="x","0",VLOOKUP(Z376,'Risico-matrix'!$K$4:$M$107,3,)))</f>
        <v>1</v>
      </c>
      <c r="CW376" s="98" t="str">
        <f>IF(AA376="","1",IF(AA376="x","0",VLOOKUP(AA376,'Risico-matrix'!$K$4:$M$107,3,)))</f>
        <v>1</v>
      </c>
      <c r="CX376" s="98" t="str">
        <f>IF(AB376="","1",IF(AB376="x","0",VLOOKUP(AB376,'Risico-matrix'!$K$4:$M$107,3,)))</f>
        <v>1</v>
      </c>
      <c r="CY376" s="98" t="str">
        <f>IF(AC376="","1",IF(AC376="x","0",VLOOKUP(AC376,'Risico-matrix'!$K$4:$M$107,3,)))</f>
        <v>1</v>
      </c>
      <c r="CZ376" s="98" t="str">
        <f>IF(AD376="","1",IF(AD376="x","0",VLOOKUP(AD376,'Risico-matrix'!$K$4:$M$107,3,)))</f>
        <v>1</v>
      </c>
      <c r="DA376" s="1">
        <f t="shared" si="74"/>
        <v>12</v>
      </c>
    </row>
    <row r="377" spans="1:105" hidden="1" x14ac:dyDescent="0.25">
      <c r="A377" s="46" t="s">
        <v>1293</v>
      </c>
      <c r="B377" s="47"/>
      <c r="C377" s="47">
        <v>42099</v>
      </c>
      <c r="D377" s="3" t="s">
        <v>945</v>
      </c>
      <c r="E377" s="3"/>
      <c r="F377" s="3"/>
      <c r="G377" s="3"/>
      <c r="H377" s="3"/>
      <c r="I377" s="3"/>
      <c r="J377" s="3"/>
      <c r="K377" s="3"/>
      <c r="L377" s="3" t="s">
        <v>862</v>
      </c>
      <c r="M377" s="3"/>
      <c r="N377" s="3"/>
      <c r="O377" s="3" t="s">
        <v>89</v>
      </c>
      <c r="P377" s="3" t="s">
        <v>93</v>
      </c>
      <c r="Q377" s="3">
        <v>1.01</v>
      </c>
      <c r="R377" s="3">
        <v>8</v>
      </c>
      <c r="S377" s="48" t="s">
        <v>868</v>
      </c>
      <c r="T377" s="3" t="s">
        <v>876</v>
      </c>
      <c r="U377" s="3" t="s">
        <v>200</v>
      </c>
      <c r="V377" s="3" t="s">
        <v>1449</v>
      </c>
      <c r="W377" s="3" t="s">
        <v>1449</v>
      </c>
      <c r="X377" s="3" t="s">
        <v>1449</v>
      </c>
      <c r="Y377" s="3" t="s">
        <v>1449</v>
      </c>
      <c r="Z377" s="3" t="s">
        <v>1449</v>
      </c>
      <c r="AA377" s="3" t="s">
        <v>1449</v>
      </c>
      <c r="AB377" s="3" t="s">
        <v>1449</v>
      </c>
      <c r="AC377" s="3" t="s">
        <v>1449</v>
      </c>
      <c r="AD377" s="3" t="s">
        <v>1449</v>
      </c>
      <c r="AE377" s="3"/>
      <c r="AF377" s="49"/>
      <c r="AG377" s="3">
        <f t="shared" si="81"/>
        <v>12</v>
      </c>
      <c r="AH377" s="3"/>
      <c r="AI377" s="3"/>
      <c r="AJ377" s="3">
        <f t="shared" si="75"/>
        <v>0</v>
      </c>
      <c r="AK377" s="136"/>
      <c r="AL377" s="3" t="s">
        <v>95</v>
      </c>
      <c r="AM377" s="59"/>
      <c r="AN377" s="42">
        <v>1.5</v>
      </c>
      <c r="AO377" s="3" t="s">
        <v>1626</v>
      </c>
      <c r="AP377" s="44"/>
      <c r="AQ377" s="44">
        <v>5.5</v>
      </c>
      <c r="AR377" s="49"/>
      <c r="AS377" s="3"/>
      <c r="AT377" s="3"/>
      <c r="AU377" s="3"/>
      <c r="AV377" s="3"/>
      <c r="AW377" s="3"/>
      <c r="AX377" s="3" t="str">
        <f>IF(OR(K377="x",J371="x",L377="x",G377="x",H377="x",M377="x",N377="x"),"x","")</f>
        <v>x</v>
      </c>
      <c r="AY377" s="143" t="str">
        <f>IF(OR(K377="x",J371="x",L377="x",G377="x",H377="x",M377="x",N377="x"),"x","")</f>
        <v>x</v>
      </c>
      <c r="AZ377" s="3" t="str">
        <f>IF(OR(K377="x",J371="x",L377="x",G377="x",H377="x",M377="x"),"x","")</f>
        <v>x</v>
      </c>
      <c r="BA377" s="3" t="str">
        <f>IF(OR(K377="x",J371="x",H377="x"),"x","")</f>
        <v/>
      </c>
      <c r="BB377" s="3" t="str">
        <f t="shared" si="80"/>
        <v/>
      </c>
      <c r="BC377" s="3"/>
      <c r="BD377" s="3"/>
      <c r="BE377" s="182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205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50"/>
      <c r="CQ377" s="98">
        <f>IF(U377="","1",IF(U377="x","0",VLOOKUP(U377,'Risico-matrix'!$K$4:$M$107,3,)))</f>
        <v>3</v>
      </c>
      <c r="CR377" s="98" t="str">
        <f>IF(V377="","1",IF(V377="x","0",VLOOKUP(V377,'Risico-matrix'!$K$4:$M$107,3,)))</f>
        <v>1</v>
      </c>
      <c r="CS377" s="98" t="str">
        <f>IF(W377="","1",IF(W377="x","0",VLOOKUP(W377,'Risico-matrix'!$K$4:$M$107,3,)))</f>
        <v>1</v>
      </c>
      <c r="CT377" s="98" t="str">
        <f>IF(X377="","1",IF(X377="x","0",VLOOKUP(X377,'Risico-matrix'!$K$4:$M$107,3,)))</f>
        <v>1</v>
      </c>
      <c r="CU377" s="98" t="str">
        <f>IF(Y377="","1",IF(Y377="x","0",VLOOKUP(Y377,'Risico-matrix'!$K$4:$M$107,3,)))</f>
        <v>1</v>
      </c>
      <c r="CV377" s="98" t="str">
        <f>IF(Z377="","1",IF(Z377="x","0",VLOOKUP(Z377,'Risico-matrix'!$K$4:$M$107,3,)))</f>
        <v>1</v>
      </c>
      <c r="CW377" s="98" t="str">
        <f>IF(AA377="","1",IF(AA377="x","0",VLOOKUP(AA377,'Risico-matrix'!$K$4:$M$107,3,)))</f>
        <v>1</v>
      </c>
      <c r="CX377" s="98" t="str">
        <f>IF(AB377="","1",IF(AB377="x","0",VLOOKUP(AB377,'Risico-matrix'!$K$4:$M$107,3,)))</f>
        <v>1</v>
      </c>
      <c r="CY377" s="98" t="str">
        <f>IF(AC377="","1",IF(AC377="x","0",VLOOKUP(AC377,'Risico-matrix'!$K$4:$M$107,3,)))</f>
        <v>1</v>
      </c>
      <c r="CZ377" s="98" t="str">
        <f>IF(AD377="","1",IF(AD377="x","0",VLOOKUP(AD377,'Risico-matrix'!$K$4:$M$107,3,)))</f>
        <v>1</v>
      </c>
      <c r="DA377" s="1">
        <f t="shared" si="74"/>
        <v>12</v>
      </c>
    </row>
    <row r="378" spans="1:105" hidden="1" x14ac:dyDescent="0.25">
      <c r="A378" s="46" t="s">
        <v>1190</v>
      </c>
      <c r="B378" s="47"/>
      <c r="C378" s="47">
        <v>42223</v>
      </c>
      <c r="D378" s="3" t="s">
        <v>945</v>
      </c>
      <c r="E378" s="3" t="s">
        <v>862</v>
      </c>
      <c r="F378" s="3"/>
      <c r="G378" s="3"/>
      <c r="H378" s="3"/>
      <c r="I378" s="3"/>
      <c r="J378" s="3"/>
      <c r="K378" s="3"/>
      <c r="L378" s="3"/>
      <c r="M378" s="3"/>
      <c r="N378" s="3"/>
      <c r="O378" s="3" t="s">
        <v>875</v>
      </c>
      <c r="P378" s="3" t="s">
        <v>93</v>
      </c>
      <c r="Q378" s="3">
        <v>1.02</v>
      </c>
      <c r="R378" s="3">
        <v>9</v>
      </c>
      <c r="S378" s="48"/>
      <c r="T378" s="3" t="s">
        <v>876</v>
      </c>
      <c r="U378" s="3" t="s">
        <v>1449</v>
      </c>
      <c r="V378" s="3" t="s">
        <v>1449</v>
      </c>
      <c r="W378" s="3" t="s">
        <v>1449</v>
      </c>
      <c r="X378" s="3" t="s">
        <v>1449</v>
      </c>
      <c r="Y378" s="3" t="s">
        <v>1449</v>
      </c>
      <c r="Z378" s="3" t="s">
        <v>1449</v>
      </c>
      <c r="AA378" s="3" t="s">
        <v>1449</v>
      </c>
      <c r="AB378" s="3" t="s">
        <v>1449</v>
      </c>
      <c r="AC378" s="3" t="s">
        <v>1449</v>
      </c>
      <c r="AD378" s="3" t="s">
        <v>1449</v>
      </c>
      <c r="AE378" s="3" t="s">
        <v>1610</v>
      </c>
      <c r="AF378" s="49"/>
      <c r="AG378" s="3">
        <f t="shared" si="81"/>
        <v>10</v>
      </c>
      <c r="AH378" s="3"/>
      <c r="AI378" s="3"/>
      <c r="AJ378" s="3">
        <f t="shared" si="75"/>
        <v>0</v>
      </c>
      <c r="AK378" s="136"/>
      <c r="AL378" s="3" t="s">
        <v>95</v>
      </c>
      <c r="AM378" s="59"/>
      <c r="AN378" s="42">
        <v>5</v>
      </c>
      <c r="AO378" s="3" t="s">
        <v>1623</v>
      </c>
      <c r="AP378" s="44"/>
      <c r="AQ378" s="44"/>
      <c r="AR378" s="49"/>
      <c r="AS378" s="3"/>
      <c r="AT378" s="3"/>
      <c r="AU378" s="3"/>
      <c r="AV378" s="3"/>
      <c r="AW378" s="3"/>
      <c r="AX378" s="3" t="str">
        <f>IF(OR(K378="x",J372="x",L378="x",G378="x",H378="x",M378="x",N378="x"),"x","")</f>
        <v/>
      </c>
      <c r="AY378" s="143" t="str">
        <f>IF(OR(K378="x",J372="x",L378="x",G378="x",H378="x",M378="x",N378="x"),"x","")</f>
        <v/>
      </c>
      <c r="AZ378" s="3" t="str">
        <f>IF(OR(K378="x",J372="x",L378="x",G378="x",H378="x",M378="x"),"x","")</f>
        <v/>
      </c>
      <c r="BA378" s="3" t="str">
        <f>IF(OR(K378="x",J372="x",H378="x"),"x","")</f>
        <v/>
      </c>
      <c r="BB378" s="3" t="str">
        <f t="shared" si="80"/>
        <v/>
      </c>
      <c r="BC378" s="3"/>
      <c r="BD378" s="3"/>
      <c r="BE378" s="182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205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50"/>
      <c r="CQ378" s="98" t="str">
        <f>IF(U378="","1",IF(U378="x","0",VLOOKUP(U378,'Risico-matrix'!$K$4:$M$107,3,)))</f>
        <v>1</v>
      </c>
      <c r="CR378" s="98" t="str">
        <f>IF(V378="","1",IF(V378="x","0",VLOOKUP(V378,'Risico-matrix'!$K$4:$M$107,3,)))</f>
        <v>1</v>
      </c>
      <c r="CS378" s="98" t="str">
        <f>IF(W378="","1",IF(W378="x","0",VLOOKUP(W378,'Risico-matrix'!$K$4:$M$107,3,)))</f>
        <v>1</v>
      </c>
      <c r="CT378" s="98" t="str">
        <f>IF(X378="","1",IF(X378="x","0",VLOOKUP(X378,'Risico-matrix'!$K$4:$M$107,3,)))</f>
        <v>1</v>
      </c>
      <c r="CU378" s="98" t="str">
        <f>IF(Y378="","1",IF(Y378="x","0",VLOOKUP(Y378,'Risico-matrix'!$K$4:$M$107,3,)))</f>
        <v>1</v>
      </c>
      <c r="CV378" s="98" t="str">
        <f>IF(Z378="","1",IF(Z378="x","0",VLOOKUP(Z378,'Risico-matrix'!$K$4:$M$107,3,)))</f>
        <v>1</v>
      </c>
      <c r="CW378" s="98" t="str">
        <f>IF(AA378="","1",IF(AA378="x","0",VLOOKUP(AA378,'Risico-matrix'!$K$4:$M$107,3,)))</f>
        <v>1</v>
      </c>
      <c r="CX378" s="98" t="str">
        <f>IF(AB378="","1",IF(AB378="x","0",VLOOKUP(AB378,'Risico-matrix'!$K$4:$M$107,3,)))</f>
        <v>1</v>
      </c>
      <c r="CY378" s="98" t="str">
        <f>IF(AC378="","1",IF(AC378="x","0",VLOOKUP(AC378,'Risico-matrix'!$K$4:$M$107,3,)))</f>
        <v>1</v>
      </c>
      <c r="CZ378" s="98" t="str">
        <f>IF(AD378="","1",IF(AD378="x","0",VLOOKUP(AD378,'Risico-matrix'!$K$4:$M$107,3,)))</f>
        <v>1</v>
      </c>
      <c r="DA378" s="1">
        <f t="shared" si="74"/>
        <v>10</v>
      </c>
    </row>
    <row r="379" spans="1:105" hidden="1" x14ac:dyDescent="0.25">
      <c r="A379" s="46" t="s">
        <v>1294</v>
      </c>
      <c r="B379" s="47"/>
      <c r="C379" s="47">
        <v>41939</v>
      </c>
      <c r="D379" s="3" t="s">
        <v>945</v>
      </c>
      <c r="E379" s="3"/>
      <c r="F379" s="3"/>
      <c r="G379" s="3"/>
      <c r="H379" s="3"/>
      <c r="I379" s="3"/>
      <c r="J379" s="3"/>
      <c r="K379" s="3"/>
      <c r="L379" s="3"/>
      <c r="M379" s="3" t="s">
        <v>862</v>
      </c>
      <c r="N379" s="3"/>
      <c r="O379" s="3" t="s">
        <v>88</v>
      </c>
      <c r="P379" s="3" t="s">
        <v>93</v>
      </c>
      <c r="Q379" s="3">
        <v>0.91</v>
      </c>
      <c r="R379" s="3">
        <v>10</v>
      </c>
      <c r="S379" s="48" t="s">
        <v>868</v>
      </c>
      <c r="T379" s="3">
        <v>66</v>
      </c>
      <c r="U379" s="3" t="s">
        <v>192</v>
      </c>
      <c r="V379" s="3" t="s">
        <v>1449</v>
      </c>
      <c r="W379" s="3" t="s">
        <v>1449</v>
      </c>
      <c r="X379" s="3" t="s">
        <v>1449</v>
      </c>
      <c r="Y379" s="3" t="s">
        <v>1449</v>
      </c>
      <c r="Z379" s="3" t="s">
        <v>1449</v>
      </c>
      <c r="AA379" s="3" t="s">
        <v>1449</v>
      </c>
      <c r="AB379" s="3" t="s">
        <v>1449</v>
      </c>
      <c r="AC379" s="3" t="s">
        <v>1449</v>
      </c>
      <c r="AD379" s="3" t="s">
        <v>1449</v>
      </c>
      <c r="AE379" s="3" t="s">
        <v>493</v>
      </c>
      <c r="AF379" s="49" t="s">
        <v>1563</v>
      </c>
      <c r="AG379" s="3">
        <f t="shared" si="81"/>
        <v>24</v>
      </c>
      <c r="AH379" s="3"/>
      <c r="AI379" s="3"/>
      <c r="AJ379" s="3">
        <f t="shared" si="75"/>
        <v>0</v>
      </c>
      <c r="AK379" s="136"/>
      <c r="AL379" s="3" t="s">
        <v>95</v>
      </c>
      <c r="AM379" s="59"/>
      <c r="AN379" s="42">
        <v>5</v>
      </c>
      <c r="AO379" s="3" t="s">
        <v>1626</v>
      </c>
      <c r="AP379" s="44"/>
      <c r="AQ379" s="44">
        <v>10</v>
      </c>
      <c r="AR379" s="49"/>
      <c r="AS379" s="3"/>
      <c r="AT379" s="3"/>
      <c r="AU379" s="3"/>
      <c r="AV379" s="3"/>
      <c r="AW379" s="3"/>
      <c r="AX379" s="3" t="str">
        <f>IF(OR(K379="x",J373="x",L379="x",G379="x",H379="x",M379="x",N379="x"),"x","")</f>
        <v>x</v>
      </c>
      <c r="AY379" s="143" t="str">
        <f>IF(OR(K379="x",J373="x",L379="x",G379="x",H379="x",M379="x",N379="x"),"x","")</f>
        <v>x</v>
      </c>
      <c r="AZ379" s="3" t="str">
        <f>IF(OR(K379="x",J373="x",L379="x",G379="x",H379="x",M379="x"),"x","")</f>
        <v>x</v>
      </c>
      <c r="BA379" s="3" t="str">
        <f>IF(OR(K379="x",J373="x",H379="x"),"x","")</f>
        <v>x</v>
      </c>
      <c r="BB379" s="3" t="str">
        <f t="shared" si="80"/>
        <v/>
      </c>
      <c r="BC379" s="3"/>
      <c r="BD379" s="3"/>
      <c r="BE379" s="182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205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50"/>
      <c r="CQ379" s="98">
        <f>IF(U379="","1",IF(U379="x","0",VLOOKUP(U379,'Risico-matrix'!$K$4:$M$107,3,)))</f>
        <v>15</v>
      </c>
      <c r="CR379" s="98" t="str">
        <f>IF(V379="","1",IF(V379="x","0",VLOOKUP(V379,'Risico-matrix'!$K$4:$M$107,3,)))</f>
        <v>1</v>
      </c>
      <c r="CS379" s="98" t="str">
        <f>IF(W379="","1",IF(W379="x","0",VLOOKUP(W379,'Risico-matrix'!$K$4:$M$107,3,)))</f>
        <v>1</v>
      </c>
      <c r="CT379" s="98" t="str">
        <f>IF(X379="","1",IF(X379="x","0",VLOOKUP(X379,'Risico-matrix'!$K$4:$M$107,3,)))</f>
        <v>1</v>
      </c>
      <c r="CU379" s="98" t="str">
        <f>IF(Y379="","1",IF(Y379="x","0",VLOOKUP(Y379,'Risico-matrix'!$K$4:$M$107,3,)))</f>
        <v>1</v>
      </c>
      <c r="CV379" s="98" t="str">
        <f>IF(Z379="","1",IF(Z379="x","0",VLOOKUP(Z379,'Risico-matrix'!$K$4:$M$107,3,)))</f>
        <v>1</v>
      </c>
      <c r="CW379" s="98" t="str">
        <f>IF(AA379="","1",IF(AA379="x","0",VLOOKUP(AA379,'Risico-matrix'!$K$4:$M$107,3,)))</f>
        <v>1</v>
      </c>
      <c r="CX379" s="98" t="str">
        <f>IF(AB379="","1",IF(AB379="x","0",VLOOKUP(AB379,'Risico-matrix'!$K$4:$M$107,3,)))</f>
        <v>1</v>
      </c>
      <c r="CY379" s="98" t="str">
        <f>IF(AC379="","1",IF(AC379="x","0",VLOOKUP(AC379,'Risico-matrix'!$K$4:$M$107,3,)))</f>
        <v>1</v>
      </c>
      <c r="CZ379" s="98" t="str">
        <f>IF(AD379="","1",IF(AD379="x","0",VLOOKUP(AD379,'Risico-matrix'!$K$4:$M$107,3,)))</f>
        <v>1</v>
      </c>
      <c r="DA379" s="1">
        <f t="shared" si="74"/>
        <v>24</v>
      </c>
    </row>
    <row r="380" spans="1:105" hidden="1" x14ac:dyDescent="0.25">
      <c r="A380" s="46" t="s">
        <v>1664</v>
      </c>
      <c r="B380" s="47"/>
      <c r="C380" s="47">
        <v>43095</v>
      </c>
      <c r="D380" s="3" t="s">
        <v>1665</v>
      </c>
      <c r="E380" s="3"/>
      <c r="F380" s="3"/>
      <c r="G380" s="3"/>
      <c r="H380" s="3"/>
      <c r="I380" s="3"/>
      <c r="J380" s="3" t="s">
        <v>624</v>
      </c>
      <c r="K380" s="3"/>
      <c r="L380" s="3"/>
      <c r="M380" s="3"/>
      <c r="N380" s="3"/>
      <c r="O380" s="3" t="s">
        <v>88</v>
      </c>
      <c r="P380" s="3" t="s">
        <v>92</v>
      </c>
      <c r="Q380" s="3"/>
      <c r="R380" s="3"/>
      <c r="S380" s="48"/>
      <c r="T380" s="3"/>
      <c r="U380" s="3" t="s">
        <v>153</v>
      </c>
      <c r="V380" s="3" t="s">
        <v>196</v>
      </c>
      <c r="W380" s="3" t="s">
        <v>1449</v>
      </c>
      <c r="X380" s="3" t="s">
        <v>1449</v>
      </c>
      <c r="Y380" s="3" t="s">
        <v>1449</v>
      </c>
      <c r="Z380" s="3" t="s">
        <v>1449</v>
      </c>
      <c r="AA380" s="3" t="s">
        <v>1449</v>
      </c>
      <c r="AB380" s="3" t="s">
        <v>1449</v>
      </c>
      <c r="AC380" s="3" t="s">
        <v>1449</v>
      </c>
      <c r="AD380" s="3" t="s">
        <v>1449</v>
      </c>
      <c r="AE380" s="3"/>
      <c r="AF380" s="49" t="s">
        <v>1606</v>
      </c>
      <c r="AG380" s="3">
        <f t="shared" si="81"/>
        <v>23</v>
      </c>
      <c r="AH380" s="3"/>
      <c r="AI380" s="3"/>
      <c r="AJ380" s="3">
        <f t="shared" si="75"/>
        <v>0</v>
      </c>
      <c r="AK380" s="136"/>
      <c r="AL380" s="3" t="s">
        <v>95</v>
      </c>
      <c r="AM380" s="59"/>
      <c r="AN380" s="42">
        <v>0.75</v>
      </c>
      <c r="AO380" s="3" t="s">
        <v>1628</v>
      </c>
      <c r="AP380" s="44"/>
      <c r="AQ380" s="44"/>
      <c r="AR380" s="49"/>
      <c r="AS380" s="3"/>
      <c r="AT380" s="3"/>
      <c r="AU380" s="3"/>
      <c r="AV380" s="3"/>
      <c r="AW380" s="3"/>
      <c r="AX380" s="3" t="str">
        <f>IF(OR(K380="x",J374="x",L380="x",G380="x",H380="x",M380="x",N380="x"),"x","")</f>
        <v/>
      </c>
      <c r="AY380" s="143" t="str">
        <f>IF(OR(K380="x",J374="x",L380="x",G380="x",H380="x",M380="x",N380="x"),"x","")</f>
        <v/>
      </c>
      <c r="AZ380" s="3" t="str">
        <f>IF(OR(K380="x",J374="x",L380="x",G380="x",H380="x",M380="x"),"x","")</f>
        <v/>
      </c>
      <c r="BA380" s="3" t="str">
        <f>IF(OR(K380="x",J374="x",H380="x"),"x","")</f>
        <v/>
      </c>
      <c r="BB380" s="3" t="str">
        <f t="shared" si="80"/>
        <v>x</v>
      </c>
      <c r="BC380" s="3"/>
      <c r="BD380" s="3"/>
      <c r="BE380" s="182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205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50"/>
      <c r="CQ380" s="98">
        <f>IF(U380="","1",IF(U380="x","0",VLOOKUP(U380,'Risico-matrix'!$K$4:$M$107,3,)))</f>
        <v>0</v>
      </c>
      <c r="CR380" s="98">
        <f>IF(V380="","1",IF(V380="x","0",VLOOKUP(V380,'Risico-matrix'!$K$4:$M$107,3,)))</f>
        <v>15</v>
      </c>
      <c r="CS380" s="98" t="str">
        <f>IF(W380="","1",IF(W380="x","0",VLOOKUP(W380,'Risico-matrix'!$K$4:$M$107,3,)))</f>
        <v>1</v>
      </c>
      <c r="CT380" s="98" t="str">
        <f>IF(X380="","1",IF(X380="x","0",VLOOKUP(X380,'Risico-matrix'!$K$4:$M$107,3,)))</f>
        <v>1</v>
      </c>
      <c r="CU380" s="98" t="str">
        <f>IF(Y380="","1",IF(Y380="x","0",VLOOKUP(Y380,'Risico-matrix'!$K$4:$M$107,3,)))</f>
        <v>1</v>
      </c>
      <c r="CV380" s="98" t="str">
        <f>IF(Z380="","1",IF(Z380="x","0",VLOOKUP(Z380,'Risico-matrix'!$K$4:$M$107,3,)))</f>
        <v>1</v>
      </c>
      <c r="CW380" s="98" t="str">
        <f>IF(AA380="","1",IF(AA380="x","0",VLOOKUP(AA380,'Risico-matrix'!$K$4:$M$107,3,)))</f>
        <v>1</v>
      </c>
      <c r="CX380" s="98" t="str">
        <f>IF(AB380="","1",IF(AB380="x","0",VLOOKUP(AB380,'Risico-matrix'!$K$4:$M$107,3,)))</f>
        <v>1</v>
      </c>
      <c r="CY380" s="98" t="str">
        <f>IF(AC380="","1",IF(AC380="x","0",VLOOKUP(AC380,'Risico-matrix'!$K$4:$M$107,3,)))</f>
        <v>1</v>
      </c>
      <c r="CZ380" s="98" t="str">
        <f>IF(AD380="","1",IF(AD380="x","0",VLOOKUP(AD380,'Risico-matrix'!$K$4:$M$107,3,)))</f>
        <v>1</v>
      </c>
      <c r="DA380" s="1">
        <f t="shared" si="74"/>
        <v>23</v>
      </c>
    </row>
    <row r="381" spans="1:105" hidden="1" x14ac:dyDescent="0.25">
      <c r="A381" s="46" t="s">
        <v>1295</v>
      </c>
      <c r="B381" s="47"/>
      <c r="C381" s="47">
        <v>42010</v>
      </c>
      <c r="D381" s="3" t="s">
        <v>945</v>
      </c>
      <c r="E381" s="3"/>
      <c r="F381" s="3"/>
      <c r="G381" s="3"/>
      <c r="H381" s="3"/>
      <c r="I381" s="3"/>
      <c r="J381" s="3"/>
      <c r="K381" s="3"/>
      <c r="L381" s="3" t="s">
        <v>862</v>
      </c>
      <c r="M381" s="3"/>
      <c r="N381" s="3"/>
      <c r="O381" s="3" t="s">
        <v>89</v>
      </c>
      <c r="P381" s="3" t="s">
        <v>93</v>
      </c>
      <c r="Q381" s="3">
        <v>0.99</v>
      </c>
      <c r="R381" s="3">
        <v>6</v>
      </c>
      <c r="S381" s="48" t="s">
        <v>868</v>
      </c>
      <c r="T381" s="3">
        <v>37</v>
      </c>
      <c r="U381" s="3" t="s">
        <v>200</v>
      </c>
      <c r="V381" s="3" t="s">
        <v>1449</v>
      </c>
      <c r="W381" s="3" t="s">
        <v>1449</v>
      </c>
      <c r="X381" s="3" t="s">
        <v>1449</v>
      </c>
      <c r="Y381" s="3" t="s">
        <v>1449</v>
      </c>
      <c r="Z381" s="3" t="s">
        <v>1449</v>
      </c>
      <c r="AA381" s="3" t="s">
        <v>1449</v>
      </c>
      <c r="AB381" s="3" t="s">
        <v>1449</v>
      </c>
      <c r="AC381" s="3" t="s">
        <v>1449</v>
      </c>
      <c r="AD381" s="3" t="s">
        <v>1449</v>
      </c>
      <c r="AE381" s="3"/>
      <c r="AF381" s="49"/>
      <c r="AG381" s="3">
        <f t="shared" si="81"/>
        <v>12</v>
      </c>
      <c r="AH381" s="3"/>
      <c r="AI381" s="3"/>
      <c r="AJ381" s="3">
        <f t="shared" si="75"/>
        <v>0</v>
      </c>
      <c r="AK381" s="136"/>
      <c r="AL381" s="3" t="s">
        <v>95</v>
      </c>
      <c r="AM381" s="59"/>
      <c r="AN381" s="42">
        <v>5</v>
      </c>
      <c r="AO381" s="3" t="s">
        <v>1626</v>
      </c>
      <c r="AP381" s="44"/>
      <c r="AQ381" s="44">
        <v>20</v>
      </c>
      <c r="AR381" s="49"/>
      <c r="AS381" s="3"/>
      <c r="AT381" s="3"/>
      <c r="AU381" s="3"/>
      <c r="AV381" s="3"/>
      <c r="AW381" s="3"/>
      <c r="AX381" s="3" t="str">
        <f t="shared" si="76"/>
        <v>x</v>
      </c>
      <c r="AY381" s="143" t="str">
        <f t="shared" si="77"/>
        <v>x</v>
      </c>
      <c r="AZ381" s="3" t="str">
        <f t="shared" si="78"/>
        <v>x</v>
      </c>
      <c r="BA381" s="3" t="str">
        <f t="shared" si="79"/>
        <v/>
      </c>
      <c r="BB381" s="3" t="str">
        <f t="shared" si="80"/>
        <v/>
      </c>
      <c r="BC381" s="3"/>
      <c r="BD381" s="3"/>
      <c r="BE381" s="182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205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50"/>
      <c r="CQ381" s="98">
        <f>IF(U381="","1",IF(U381="x","0",VLOOKUP(U381,'Risico-matrix'!$K$4:$M$107,3,)))</f>
        <v>3</v>
      </c>
      <c r="CR381" s="98" t="str">
        <f>IF(V381="","1",IF(V381="x","0",VLOOKUP(V381,'Risico-matrix'!$K$4:$M$107,3,)))</f>
        <v>1</v>
      </c>
      <c r="CS381" s="98" t="str">
        <f>IF(W381="","1",IF(W381="x","0",VLOOKUP(W381,'Risico-matrix'!$K$4:$M$107,3,)))</f>
        <v>1</v>
      </c>
      <c r="CT381" s="98" t="str">
        <f>IF(X381="","1",IF(X381="x","0",VLOOKUP(X381,'Risico-matrix'!$K$4:$M$107,3,)))</f>
        <v>1</v>
      </c>
      <c r="CU381" s="98" t="str">
        <f>IF(Y381="","1",IF(Y381="x","0",VLOOKUP(Y381,'Risico-matrix'!$K$4:$M$107,3,)))</f>
        <v>1</v>
      </c>
      <c r="CV381" s="98" t="str">
        <f>IF(Z381="","1",IF(Z381="x","0",VLOOKUP(Z381,'Risico-matrix'!$K$4:$M$107,3,)))</f>
        <v>1</v>
      </c>
      <c r="CW381" s="98" t="str">
        <f>IF(AA381="","1",IF(AA381="x","0",VLOOKUP(AA381,'Risico-matrix'!$K$4:$M$107,3,)))</f>
        <v>1</v>
      </c>
      <c r="CX381" s="98" t="str">
        <f>IF(AB381="","1",IF(AB381="x","0",VLOOKUP(AB381,'Risico-matrix'!$K$4:$M$107,3,)))</f>
        <v>1</v>
      </c>
      <c r="CY381" s="98" t="str">
        <f>IF(AC381="","1",IF(AC381="x","0",VLOOKUP(AC381,'Risico-matrix'!$K$4:$M$107,3,)))</f>
        <v>1</v>
      </c>
      <c r="CZ381" s="98" t="str">
        <f>IF(AD381="","1",IF(AD381="x","0",VLOOKUP(AD381,'Risico-matrix'!$K$4:$M$107,3,)))</f>
        <v>1</v>
      </c>
      <c r="DA381" s="1">
        <f t="shared" si="74"/>
        <v>12</v>
      </c>
    </row>
    <row r="382" spans="1:105" hidden="1" x14ac:dyDescent="0.25">
      <c r="A382" s="46" t="s">
        <v>1295</v>
      </c>
      <c r="B382" s="47"/>
      <c r="C382" s="47">
        <v>42010</v>
      </c>
      <c r="D382" s="3" t="s">
        <v>945</v>
      </c>
      <c r="E382" s="3"/>
      <c r="F382" s="3"/>
      <c r="G382" s="3"/>
      <c r="H382" s="3"/>
      <c r="I382" s="3"/>
      <c r="J382" s="3"/>
      <c r="K382" s="3"/>
      <c r="L382" s="3" t="s">
        <v>862</v>
      </c>
      <c r="M382" s="3"/>
      <c r="N382" s="3"/>
      <c r="O382" s="3" t="s">
        <v>89</v>
      </c>
      <c r="P382" s="3" t="s">
        <v>93</v>
      </c>
      <c r="Q382" s="3">
        <v>0.99</v>
      </c>
      <c r="R382" s="3">
        <v>6</v>
      </c>
      <c r="S382" s="48" t="s">
        <v>868</v>
      </c>
      <c r="T382" s="3">
        <v>37</v>
      </c>
      <c r="U382" s="3" t="s">
        <v>200</v>
      </c>
      <c r="V382" s="3" t="s">
        <v>1449</v>
      </c>
      <c r="W382" s="3" t="s">
        <v>1449</v>
      </c>
      <c r="X382" s="3" t="s">
        <v>1449</v>
      </c>
      <c r="Y382" s="3" t="s">
        <v>1449</v>
      </c>
      <c r="Z382" s="3" t="s">
        <v>1449</v>
      </c>
      <c r="AA382" s="3" t="s">
        <v>1449</v>
      </c>
      <c r="AB382" s="3" t="s">
        <v>1449</v>
      </c>
      <c r="AC382" s="3" t="s">
        <v>1449</v>
      </c>
      <c r="AD382" s="3" t="s">
        <v>1449</v>
      </c>
      <c r="AE382" s="3"/>
      <c r="AF382" s="49"/>
      <c r="AG382" s="3">
        <f t="shared" si="81"/>
        <v>12</v>
      </c>
      <c r="AH382" s="3"/>
      <c r="AI382" s="3"/>
      <c r="AJ382" s="3">
        <f t="shared" si="75"/>
        <v>0</v>
      </c>
      <c r="AK382" s="136"/>
      <c r="AL382" s="3" t="s">
        <v>95</v>
      </c>
      <c r="AM382" s="59"/>
      <c r="AN382" s="42">
        <v>1</v>
      </c>
      <c r="AO382" s="3" t="s">
        <v>1626</v>
      </c>
      <c r="AP382" s="44"/>
      <c r="AQ382" s="44">
        <v>5</v>
      </c>
      <c r="AR382" s="49"/>
      <c r="AS382" s="3"/>
      <c r="AT382" s="3"/>
      <c r="AU382" s="3"/>
      <c r="AV382" s="3"/>
      <c r="AW382" s="3"/>
      <c r="AX382" s="3" t="str">
        <f t="shared" si="76"/>
        <v>x</v>
      </c>
      <c r="AY382" s="143" t="str">
        <f t="shared" si="77"/>
        <v>x</v>
      </c>
      <c r="AZ382" s="3" t="str">
        <f t="shared" si="78"/>
        <v>x</v>
      </c>
      <c r="BA382" s="3" t="str">
        <f t="shared" si="79"/>
        <v/>
      </c>
      <c r="BB382" s="3" t="str">
        <f t="shared" si="80"/>
        <v/>
      </c>
      <c r="BC382" s="3"/>
      <c r="BD382" s="3"/>
      <c r="BE382" s="182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205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50"/>
      <c r="CQ382" s="98">
        <f>IF(U382="","1",IF(U382="x","0",VLOOKUP(U382,'Risico-matrix'!$K$4:$M$107,3,)))</f>
        <v>3</v>
      </c>
      <c r="CR382" s="98" t="str">
        <f>IF(V382="","1",IF(V382="x","0",VLOOKUP(V382,'Risico-matrix'!$K$4:$M$107,3,)))</f>
        <v>1</v>
      </c>
      <c r="CS382" s="98" t="str">
        <f>IF(W382="","1",IF(W382="x","0",VLOOKUP(W382,'Risico-matrix'!$K$4:$M$107,3,)))</f>
        <v>1</v>
      </c>
      <c r="CT382" s="98" t="str">
        <f>IF(X382="","1",IF(X382="x","0",VLOOKUP(X382,'Risico-matrix'!$K$4:$M$107,3,)))</f>
        <v>1</v>
      </c>
      <c r="CU382" s="98" t="str">
        <f>IF(Y382="","1",IF(Y382="x","0",VLOOKUP(Y382,'Risico-matrix'!$K$4:$M$107,3,)))</f>
        <v>1</v>
      </c>
      <c r="CV382" s="98" t="str">
        <f>IF(Z382="","1",IF(Z382="x","0",VLOOKUP(Z382,'Risico-matrix'!$K$4:$M$107,3,)))</f>
        <v>1</v>
      </c>
      <c r="CW382" s="98" t="str">
        <f>IF(AA382="","1",IF(AA382="x","0",VLOOKUP(AA382,'Risico-matrix'!$K$4:$M$107,3,)))</f>
        <v>1</v>
      </c>
      <c r="CX382" s="98" t="str">
        <f>IF(AB382="","1",IF(AB382="x","0",VLOOKUP(AB382,'Risico-matrix'!$K$4:$M$107,3,)))</f>
        <v>1</v>
      </c>
      <c r="CY382" s="98" t="str">
        <f>IF(AC382="","1",IF(AC382="x","0",VLOOKUP(AC382,'Risico-matrix'!$K$4:$M$107,3,)))</f>
        <v>1</v>
      </c>
      <c r="CZ382" s="98" t="str">
        <f>IF(AD382="","1",IF(AD382="x","0",VLOOKUP(AD382,'Risico-matrix'!$K$4:$M$107,3,)))</f>
        <v>1</v>
      </c>
      <c r="DA382" s="1">
        <f t="shared" si="74"/>
        <v>12</v>
      </c>
    </row>
    <row r="383" spans="1:105" hidden="1" x14ac:dyDescent="0.25">
      <c r="A383" s="46" t="s">
        <v>1296</v>
      </c>
      <c r="B383" s="47"/>
      <c r="C383" s="47">
        <v>42984</v>
      </c>
      <c r="D383" s="3" t="s">
        <v>945</v>
      </c>
      <c r="E383" s="3"/>
      <c r="F383" s="3"/>
      <c r="G383" s="3"/>
      <c r="H383" s="3"/>
      <c r="I383" s="3"/>
      <c r="J383" s="3"/>
      <c r="K383" s="3"/>
      <c r="L383" s="3" t="s">
        <v>862</v>
      </c>
      <c r="M383" s="3"/>
      <c r="N383" s="3"/>
      <c r="O383" s="3" t="s">
        <v>89</v>
      </c>
      <c r="P383" s="3" t="s">
        <v>93</v>
      </c>
      <c r="Q383" s="3">
        <v>1.03</v>
      </c>
      <c r="R383" s="3">
        <v>6</v>
      </c>
      <c r="S383" s="48" t="s">
        <v>868</v>
      </c>
      <c r="T383" s="3" t="s">
        <v>876</v>
      </c>
      <c r="U383" s="3" t="s">
        <v>197</v>
      </c>
      <c r="V383" s="3" t="s">
        <v>200</v>
      </c>
      <c r="W383" s="3" t="s">
        <v>1449</v>
      </c>
      <c r="X383" s="3" t="s">
        <v>1449</v>
      </c>
      <c r="Y383" s="3" t="s">
        <v>1449</v>
      </c>
      <c r="Z383" s="3" t="s">
        <v>1449</v>
      </c>
      <c r="AA383" s="3" t="s">
        <v>1449</v>
      </c>
      <c r="AB383" s="3" t="s">
        <v>1449</v>
      </c>
      <c r="AC383" s="3" t="s">
        <v>1449</v>
      </c>
      <c r="AD383" s="3" t="s">
        <v>1449</v>
      </c>
      <c r="AE383" s="3" t="s">
        <v>516</v>
      </c>
      <c r="AF383" s="49"/>
      <c r="AG383" s="3">
        <f t="shared" si="81"/>
        <v>14</v>
      </c>
      <c r="AH383" s="3"/>
      <c r="AI383" s="3"/>
      <c r="AJ383" s="3">
        <f t="shared" si="75"/>
        <v>0</v>
      </c>
      <c r="AK383" s="136"/>
      <c r="AL383" s="3" t="s">
        <v>95</v>
      </c>
      <c r="AM383" s="59"/>
      <c r="AN383" s="42">
        <v>5</v>
      </c>
      <c r="AO383" s="3" t="s">
        <v>1626</v>
      </c>
      <c r="AP383" s="44"/>
      <c r="AQ383" s="44">
        <v>5</v>
      </c>
      <c r="AR383" s="49"/>
      <c r="AS383" s="3"/>
      <c r="AT383" s="3"/>
      <c r="AU383" s="3"/>
      <c r="AV383" s="3"/>
      <c r="AW383" s="3"/>
      <c r="AX383" s="3" t="str">
        <f t="shared" si="76"/>
        <v>x</v>
      </c>
      <c r="AY383" s="143" t="str">
        <f t="shared" si="77"/>
        <v>x</v>
      </c>
      <c r="AZ383" s="3" t="str">
        <f t="shared" si="78"/>
        <v>x</v>
      </c>
      <c r="BA383" s="3" t="str">
        <f t="shared" si="79"/>
        <v/>
      </c>
      <c r="BB383" s="3" t="str">
        <f t="shared" si="80"/>
        <v/>
      </c>
      <c r="BC383" s="3"/>
      <c r="BD383" s="3"/>
      <c r="BE383" s="182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205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50"/>
      <c r="CQ383" s="98">
        <f>IF(U383="","1",IF(U383="x","0",VLOOKUP(U383,'Risico-matrix'!$K$4:$M$107,3,)))</f>
        <v>3</v>
      </c>
      <c r="CR383" s="98">
        <f>IF(V383="","1",IF(V383="x","0",VLOOKUP(V383,'Risico-matrix'!$K$4:$M$107,3,)))</f>
        <v>3</v>
      </c>
      <c r="CS383" s="98" t="str">
        <f>IF(W383="","1",IF(W383="x","0",VLOOKUP(W383,'Risico-matrix'!$K$4:$M$107,3,)))</f>
        <v>1</v>
      </c>
      <c r="CT383" s="98" t="str">
        <f>IF(X383="","1",IF(X383="x","0",VLOOKUP(X383,'Risico-matrix'!$K$4:$M$107,3,)))</f>
        <v>1</v>
      </c>
      <c r="CU383" s="98" t="str">
        <f>IF(Y383="","1",IF(Y383="x","0",VLOOKUP(Y383,'Risico-matrix'!$K$4:$M$107,3,)))</f>
        <v>1</v>
      </c>
      <c r="CV383" s="98" t="str">
        <f>IF(Z383="","1",IF(Z383="x","0",VLOOKUP(Z383,'Risico-matrix'!$K$4:$M$107,3,)))</f>
        <v>1</v>
      </c>
      <c r="CW383" s="98" t="str">
        <f>IF(AA383="","1",IF(AA383="x","0",VLOOKUP(AA383,'Risico-matrix'!$K$4:$M$107,3,)))</f>
        <v>1</v>
      </c>
      <c r="CX383" s="98" t="str">
        <f>IF(AB383="","1",IF(AB383="x","0",VLOOKUP(AB383,'Risico-matrix'!$K$4:$M$107,3,)))</f>
        <v>1</v>
      </c>
      <c r="CY383" s="98" t="str">
        <f>IF(AC383="","1",IF(AC383="x","0",VLOOKUP(AC383,'Risico-matrix'!$K$4:$M$107,3,)))</f>
        <v>1</v>
      </c>
      <c r="CZ383" s="98" t="str">
        <f>IF(AD383="","1",IF(AD383="x","0",VLOOKUP(AD383,'Risico-matrix'!$K$4:$M$107,3,)))</f>
        <v>1</v>
      </c>
      <c r="DA383" s="1">
        <f t="shared" si="74"/>
        <v>14</v>
      </c>
    </row>
    <row r="384" spans="1:105" hidden="1" x14ac:dyDescent="0.25">
      <c r="A384" s="46" t="s">
        <v>1191</v>
      </c>
      <c r="B384" s="47"/>
      <c r="C384" s="47"/>
      <c r="D384" s="3" t="s">
        <v>945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8"/>
      <c r="T384" s="3"/>
      <c r="U384" s="3" t="s">
        <v>1449</v>
      </c>
      <c r="V384" s="3" t="s">
        <v>1449</v>
      </c>
      <c r="W384" s="3" t="s">
        <v>1449</v>
      </c>
      <c r="X384" s="3" t="s">
        <v>1449</v>
      </c>
      <c r="Y384" s="3" t="s">
        <v>1449</v>
      </c>
      <c r="Z384" s="3" t="s">
        <v>1449</v>
      </c>
      <c r="AA384" s="3" t="s">
        <v>1449</v>
      </c>
      <c r="AB384" s="3" t="s">
        <v>1449</v>
      </c>
      <c r="AC384" s="3" t="s">
        <v>1449</v>
      </c>
      <c r="AD384" s="3" t="s">
        <v>1449</v>
      </c>
      <c r="AE384" s="3"/>
      <c r="AF384" s="49"/>
      <c r="AG384" s="3">
        <f t="shared" ref="AG384:AG407" si="90">DA384</f>
        <v>10</v>
      </c>
      <c r="AH384" s="3"/>
      <c r="AI384" s="3"/>
      <c r="AJ384" s="3">
        <f t="shared" si="75"/>
        <v>0</v>
      </c>
      <c r="AK384" s="136"/>
      <c r="AL384" s="3" t="s">
        <v>95</v>
      </c>
      <c r="AM384" s="59"/>
      <c r="AN384" s="42">
        <v>5</v>
      </c>
      <c r="AO384" s="3" t="s">
        <v>1623</v>
      </c>
      <c r="AP384" s="44"/>
      <c r="AQ384" s="44"/>
      <c r="AR384" s="49"/>
      <c r="AS384" s="3"/>
      <c r="AT384" s="3"/>
      <c r="AU384" s="3"/>
      <c r="AV384" s="3"/>
      <c r="AW384" s="3"/>
      <c r="AX384" s="3" t="str">
        <f t="shared" si="76"/>
        <v/>
      </c>
      <c r="AY384" s="143" t="str">
        <f t="shared" si="77"/>
        <v/>
      </c>
      <c r="AZ384" s="3" t="str">
        <f t="shared" si="78"/>
        <v/>
      </c>
      <c r="BA384" s="3" t="str">
        <f t="shared" si="79"/>
        <v/>
      </c>
      <c r="BB384" s="3" t="str">
        <f t="shared" si="80"/>
        <v/>
      </c>
      <c r="BC384" s="3"/>
      <c r="BD384" s="3"/>
      <c r="BE384" s="182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205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50"/>
      <c r="CQ384" s="98" t="str">
        <f>IF(U384="","1",IF(U384="x","0",VLOOKUP(U384,'Risico-matrix'!$K$4:$M$107,3,)))</f>
        <v>1</v>
      </c>
      <c r="CR384" s="98" t="str">
        <f>IF(V384="","1",IF(V384="x","0",VLOOKUP(V384,'Risico-matrix'!$K$4:$M$107,3,)))</f>
        <v>1</v>
      </c>
      <c r="CS384" s="98" t="str">
        <f>IF(W384="","1",IF(W384="x","0",VLOOKUP(W384,'Risico-matrix'!$K$4:$M$107,3,)))</f>
        <v>1</v>
      </c>
      <c r="CT384" s="98" t="str">
        <f>IF(X384="","1",IF(X384="x","0",VLOOKUP(X384,'Risico-matrix'!$K$4:$M$107,3,)))</f>
        <v>1</v>
      </c>
      <c r="CU384" s="98" t="str">
        <f>IF(Y384="","1",IF(Y384="x","0",VLOOKUP(Y384,'Risico-matrix'!$K$4:$M$107,3,)))</f>
        <v>1</v>
      </c>
      <c r="CV384" s="98" t="str">
        <f>IF(Z384="","1",IF(Z384="x","0",VLOOKUP(Z384,'Risico-matrix'!$K$4:$M$107,3,)))</f>
        <v>1</v>
      </c>
      <c r="CW384" s="98" t="str">
        <f>IF(AA384="","1",IF(AA384="x","0",VLOOKUP(AA384,'Risico-matrix'!$K$4:$M$107,3,)))</f>
        <v>1</v>
      </c>
      <c r="CX384" s="98" t="str">
        <f>IF(AB384="","1",IF(AB384="x","0",VLOOKUP(AB384,'Risico-matrix'!$K$4:$M$107,3,)))</f>
        <v>1</v>
      </c>
      <c r="CY384" s="98" t="str">
        <f>IF(AC384="","1",IF(AC384="x","0",VLOOKUP(AC384,'Risico-matrix'!$K$4:$M$107,3,)))</f>
        <v>1</v>
      </c>
      <c r="CZ384" s="98" t="str">
        <f>IF(AD384="","1",IF(AD384="x","0",VLOOKUP(AD384,'Risico-matrix'!$K$4:$M$107,3,)))</f>
        <v>1</v>
      </c>
      <c r="DA384" s="1">
        <f t="shared" si="74"/>
        <v>10</v>
      </c>
    </row>
    <row r="385" spans="1:105" hidden="1" x14ac:dyDescent="0.25">
      <c r="A385" s="46" t="s">
        <v>905</v>
      </c>
      <c r="B385" s="146" t="s">
        <v>1634</v>
      </c>
      <c r="C385" s="47">
        <v>42027</v>
      </c>
      <c r="D385" s="3" t="s">
        <v>903</v>
      </c>
      <c r="E385" s="3"/>
      <c r="F385" s="3"/>
      <c r="G385" s="3" t="s">
        <v>862</v>
      </c>
      <c r="H385" s="3"/>
      <c r="I385" s="3"/>
      <c r="J385" s="3"/>
      <c r="K385" s="3"/>
      <c r="L385" s="3"/>
      <c r="M385" s="3"/>
      <c r="N385" s="3"/>
      <c r="O385" s="3" t="s">
        <v>88</v>
      </c>
      <c r="P385" s="3" t="s">
        <v>93</v>
      </c>
      <c r="Q385" s="3">
        <v>0.8</v>
      </c>
      <c r="R385" s="3" t="s">
        <v>863</v>
      </c>
      <c r="S385" s="3"/>
      <c r="T385" s="3" t="s">
        <v>863</v>
      </c>
      <c r="U385" s="3" t="s">
        <v>137</v>
      </c>
      <c r="V385" s="3" t="s">
        <v>1449</v>
      </c>
      <c r="W385" s="3" t="s">
        <v>1449</v>
      </c>
      <c r="X385" s="3" t="s">
        <v>1449</v>
      </c>
      <c r="Y385" s="3" t="s">
        <v>1449</v>
      </c>
      <c r="Z385" s="3" t="s">
        <v>1449</v>
      </c>
      <c r="AA385" s="3" t="s">
        <v>1449</v>
      </c>
      <c r="AB385" s="3" t="s">
        <v>1449</v>
      </c>
      <c r="AC385" s="3" t="s">
        <v>1449</v>
      </c>
      <c r="AD385" s="3" t="s">
        <v>1449</v>
      </c>
      <c r="AE385" s="3"/>
      <c r="AF385" s="49" t="s">
        <v>1465</v>
      </c>
      <c r="AG385" s="3">
        <f t="shared" si="90"/>
        <v>9</v>
      </c>
      <c r="AH385" s="3"/>
      <c r="AI385" s="3"/>
      <c r="AJ385" s="3">
        <f t="shared" si="75"/>
        <v>0</v>
      </c>
      <c r="AK385" s="136"/>
      <c r="AL385" s="3" t="s">
        <v>95</v>
      </c>
      <c r="AM385" s="59">
        <f>Q385*AN385</f>
        <v>4</v>
      </c>
      <c r="AN385" s="42">
        <v>5</v>
      </c>
      <c r="AO385" s="3" t="s">
        <v>1614</v>
      </c>
      <c r="AP385" s="44"/>
      <c r="AQ385" s="44"/>
      <c r="AR385" s="49"/>
      <c r="AS385" s="3"/>
      <c r="AT385" s="3"/>
      <c r="AU385" s="3"/>
      <c r="AV385" s="3"/>
      <c r="AW385" s="3"/>
      <c r="AX385" s="3" t="str">
        <f>IF(OR(K385="x",J382="x",L385="x",G385="x",H385="x",M385="x",N385="x"),"x","")</f>
        <v>x</v>
      </c>
      <c r="AY385" s="143" t="str">
        <f>IF(OR(K385="x",J382="x",L385="x",G385="x",H385="x",M385="x",N385="x"),"x","")</f>
        <v>x</v>
      </c>
      <c r="AZ385" s="3" t="str">
        <f>IF(OR(K385="x",J382="x",L385="x",G385="x",H385="x",M385="x"),"x","")</f>
        <v>x</v>
      </c>
      <c r="BA385" s="3" t="str">
        <f>IF(OR(K385="x",J382="x",H385="x"),"x","")</f>
        <v/>
      </c>
      <c r="BB385" s="3" t="str">
        <f t="shared" si="80"/>
        <v/>
      </c>
      <c r="BC385" s="3"/>
      <c r="BD385" s="3"/>
      <c r="BE385" s="182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205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50"/>
      <c r="CQ385" s="98">
        <f>IF(U385="","1",IF(U385="x","0",VLOOKUP(U385,'Risico-matrix'!$K$4:$M$107,3,)))</f>
        <v>0</v>
      </c>
      <c r="CR385" s="98" t="str">
        <f>IF(V385="","1",IF(V385="x","0",VLOOKUP(V385,'Risico-matrix'!$K$4:$M$107,3,)))</f>
        <v>1</v>
      </c>
      <c r="CS385" s="98" t="str">
        <f>IF(W385="","1",IF(W385="x","0",VLOOKUP(W385,'Risico-matrix'!$K$4:$M$107,3,)))</f>
        <v>1</v>
      </c>
      <c r="CT385" s="98" t="str">
        <f>IF(X385="","1",IF(X385="x","0",VLOOKUP(X385,'Risico-matrix'!$K$4:$M$107,3,)))</f>
        <v>1</v>
      </c>
      <c r="CU385" s="98" t="str">
        <f>IF(Y385="","1",IF(Y385="x","0",VLOOKUP(Y385,'Risico-matrix'!$K$4:$M$107,3,)))</f>
        <v>1</v>
      </c>
      <c r="CV385" s="98" t="str">
        <f>IF(Z385="","1",IF(Z385="x","0",VLOOKUP(Z385,'Risico-matrix'!$K$4:$M$107,3,)))</f>
        <v>1</v>
      </c>
      <c r="CW385" s="98" t="str">
        <f>IF(AA385="","1",IF(AA385="x","0",VLOOKUP(AA385,'Risico-matrix'!$K$4:$M$107,3,)))</f>
        <v>1</v>
      </c>
      <c r="CX385" s="98" t="str">
        <f>IF(AB385="","1",IF(AB385="x","0",VLOOKUP(AB385,'Risico-matrix'!$K$4:$M$107,3,)))</f>
        <v>1</v>
      </c>
      <c r="CY385" s="98" t="str">
        <f>IF(AC385="","1",IF(AC385="x","0",VLOOKUP(AC385,'Risico-matrix'!$K$4:$M$107,3,)))</f>
        <v>1</v>
      </c>
      <c r="CZ385" s="98" t="str">
        <f>IF(AD385="","1",IF(AD385="x","0",VLOOKUP(AD385,'Risico-matrix'!$K$4:$M$107,3,)))</f>
        <v>1</v>
      </c>
      <c r="DA385" s="1">
        <f t="shared" si="74"/>
        <v>9</v>
      </c>
    </row>
    <row r="386" spans="1:105" hidden="1" x14ac:dyDescent="0.25">
      <c r="A386" s="46" t="s">
        <v>1442</v>
      </c>
      <c r="B386" s="47"/>
      <c r="C386" s="47">
        <v>41680</v>
      </c>
      <c r="D386" s="3" t="s">
        <v>1443</v>
      </c>
      <c r="E386" s="3"/>
      <c r="F386" s="3"/>
      <c r="G386" s="3" t="s">
        <v>862</v>
      </c>
      <c r="H386" s="3"/>
      <c r="I386" s="3"/>
      <c r="J386" s="3"/>
      <c r="K386" s="3"/>
      <c r="L386" s="3"/>
      <c r="M386" s="3" t="s">
        <v>862</v>
      </c>
      <c r="N386" s="3"/>
      <c r="O386" s="3" t="s">
        <v>88</v>
      </c>
      <c r="P386" s="3" t="s">
        <v>93</v>
      </c>
      <c r="Q386" s="3">
        <v>0.84099999999999997</v>
      </c>
      <c r="R386" s="3" t="s">
        <v>868</v>
      </c>
      <c r="S386" s="48"/>
      <c r="T386" s="3" t="s">
        <v>1444</v>
      </c>
      <c r="U386" s="3" t="s">
        <v>138</v>
      </c>
      <c r="V386" s="3" t="s">
        <v>209</v>
      </c>
      <c r="W386" s="3" t="s">
        <v>1449</v>
      </c>
      <c r="X386" s="3" t="s">
        <v>1449</v>
      </c>
      <c r="Y386" s="3" t="s">
        <v>1449</v>
      </c>
      <c r="Z386" s="3" t="s">
        <v>1449</v>
      </c>
      <c r="AA386" s="3" t="s">
        <v>1449</v>
      </c>
      <c r="AB386" s="3" t="s">
        <v>1449</v>
      </c>
      <c r="AC386" s="3" t="s">
        <v>1449</v>
      </c>
      <c r="AD386" s="3" t="s">
        <v>1449</v>
      </c>
      <c r="AE386" s="3"/>
      <c r="AF386" s="49" t="s">
        <v>1604</v>
      </c>
      <c r="AG386" s="3">
        <f t="shared" si="90"/>
        <v>23</v>
      </c>
      <c r="AH386" s="3"/>
      <c r="AI386" s="3"/>
      <c r="AJ386" s="3">
        <f t="shared" si="75"/>
        <v>0</v>
      </c>
      <c r="AK386" s="136"/>
      <c r="AL386" s="3" t="s">
        <v>95</v>
      </c>
      <c r="AM386" s="59"/>
      <c r="AN386" s="42">
        <v>0.57499999999999996</v>
      </c>
      <c r="AO386" s="3" t="s">
        <v>1627</v>
      </c>
      <c r="AP386" s="44"/>
      <c r="AQ386" s="44"/>
      <c r="AR386" s="49"/>
      <c r="AS386" s="3"/>
      <c r="AT386" s="3"/>
      <c r="AU386" s="3"/>
      <c r="AV386" s="3"/>
      <c r="AW386" s="3"/>
      <c r="AX386" s="3" t="str">
        <f>IF(OR(K386="x",J383="x",L386="x",G386="x",H386="x",M386="x",N386="x"),"x","")</f>
        <v>x</v>
      </c>
      <c r="AY386" s="143" t="str">
        <f>IF(OR(K386="x",J383="x",L386="x",G386="x",H386="x",M386="x",N386="x"),"x","")</f>
        <v>x</v>
      </c>
      <c r="AZ386" s="3" t="str">
        <f>IF(OR(K386="x",J383="x",L386="x",G386="x",H386="x",M386="x"),"x","")</f>
        <v>x</v>
      </c>
      <c r="BA386" s="3" t="str">
        <f>IF(OR(K386="x",J383="x",H386="x"),"x","")</f>
        <v/>
      </c>
      <c r="BB386" s="3" t="str">
        <f t="shared" si="80"/>
        <v/>
      </c>
      <c r="BC386" s="3"/>
      <c r="BD386" s="3"/>
      <c r="BE386" s="182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205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50"/>
      <c r="CQ386" s="98">
        <f>IF(U386="","1",IF(U386="x","0",VLOOKUP(U386,'Risico-matrix'!$K$4:$M$107,3,)))</f>
        <v>0</v>
      </c>
      <c r="CR386" s="98">
        <f>IF(V386="","1",IF(V386="x","0",VLOOKUP(V386,'Risico-matrix'!$K$4:$M$107,3,)))</f>
        <v>15</v>
      </c>
      <c r="CS386" s="98" t="str">
        <f>IF(W386="","1",IF(W386="x","0",VLOOKUP(W386,'Risico-matrix'!$K$4:$M$107,3,)))</f>
        <v>1</v>
      </c>
      <c r="CT386" s="98" t="str">
        <f>IF(X386="","1",IF(X386="x","0",VLOOKUP(X386,'Risico-matrix'!$K$4:$M$107,3,)))</f>
        <v>1</v>
      </c>
      <c r="CU386" s="98" t="str">
        <f>IF(Y386="","1",IF(Y386="x","0",VLOOKUP(Y386,'Risico-matrix'!$K$4:$M$107,3,)))</f>
        <v>1</v>
      </c>
      <c r="CV386" s="98" t="str">
        <f>IF(Z386="","1",IF(Z386="x","0",VLOOKUP(Z386,'Risico-matrix'!$K$4:$M$107,3,)))</f>
        <v>1</v>
      </c>
      <c r="CW386" s="98" t="str">
        <f>IF(AA386="","1",IF(AA386="x","0",VLOOKUP(AA386,'Risico-matrix'!$K$4:$M$107,3,)))</f>
        <v>1</v>
      </c>
      <c r="CX386" s="98" t="str">
        <f>IF(AB386="","1",IF(AB386="x","0",VLOOKUP(AB386,'Risico-matrix'!$K$4:$M$107,3,)))</f>
        <v>1</v>
      </c>
      <c r="CY386" s="98" t="str">
        <f>IF(AC386="","1",IF(AC386="x","0",VLOOKUP(AC386,'Risico-matrix'!$K$4:$M$107,3,)))</f>
        <v>1</v>
      </c>
      <c r="CZ386" s="98" t="str">
        <f>IF(AD386="","1",IF(AD386="x","0",VLOOKUP(AD386,'Risico-matrix'!$K$4:$M$107,3,)))</f>
        <v>1</v>
      </c>
      <c r="DA386" s="1">
        <f t="shared" si="74"/>
        <v>23</v>
      </c>
    </row>
    <row r="387" spans="1:105" hidden="1" x14ac:dyDescent="0.25">
      <c r="A387" s="46" t="s">
        <v>1105</v>
      </c>
      <c r="B387" s="47">
        <v>101582</v>
      </c>
      <c r="C387" s="47">
        <v>42354</v>
      </c>
      <c r="D387" s="3" t="s">
        <v>900</v>
      </c>
      <c r="E387" s="3"/>
      <c r="F387" s="3"/>
      <c r="G387" s="3"/>
      <c r="H387" s="3"/>
      <c r="I387" s="3"/>
      <c r="J387" s="3" t="s">
        <v>862</v>
      </c>
      <c r="K387" s="3"/>
      <c r="L387" s="3" t="s">
        <v>862</v>
      </c>
      <c r="M387" s="3"/>
      <c r="N387" s="3"/>
      <c r="O387" s="3" t="s">
        <v>88</v>
      </c>
      <c r="P387" s="3" t="s">
        <v>92</v>
      </c>
      <c r="Q387" s="3">
        <v>3.9</v>
      </c>
      <c r="R387" s="3" t="s">
        <v>1071</v>
      </c>
      <c r="S387" s="48" t="s">
        <v>1035</v>
      </c>
      <c r="T387" s="3" t="s">
        <v>1053</v>
      </c>
      <c r="U387" s="3" t="s">
        <v>196</v>
      </c>
      <c r="V387" s="3" t="s">
        <v>198</v>
      </c>
      <c r="W387" s="3" t="s">
        <v>1449</v>
      </c>
      <c r="X387" s="3" t="s">
        <v>1449</v>
      </c>
      <c r="Y387" s="3" t="s">
        <v>1449</v>
      </c>
      <c r="Z387" s="3" t="s">
        <v>1449</v>
      </c>
      <c r="AA387" s="3" t="s">
        <v>1449</v>
      </c>
      <c r="AB387" s="3" t="s">
        <v>1449</v>
      </c>
      <c r="AC387" s="3" t="s">
        <v>1449</v>
      </c>
      <c r="AD387" s="3" t="s">
        <v>1449</v>
      </c>
      <c r="AE387" s="3"/>
      <c r="AF387" s="49" t="s">
        <v>1508</v>
      </c>
      <c r="AG387" s="3">
        <f t="shared" si="90"/>
        <v>30</v>
      </c>
      <c r="AH387" s="3"/>
      <c r="AI387" s="3"/>
      <c r="AJ387" s="3">
        <f t="shared" si="75"/>
        <v>0</v>
      </c>
      <c r="AK387" s="136"/>
      <c r="AL387" s="3" t="s">
        <v>95</v>
      </c>
      <c r="AM387" s="59"/>
      <c r="AN387" s="42"/>
      <c r="AO387" s="3" t="s">
        <v>1621</v>
      </c>
      <c r="AP387" s="44"/>
      <c r="AQ387" s="44"/>
      <c r="AR387" s="49" t="s">
        <v>1621</v>
      </c>
      <c r="AS387" s="3"/>
      <c r="AT387" s="3"/>
      <c r="AU387" s="3"/>
      <c r="AV387" s="3"/>
      <c r="AW387" s="3"/>
      <c r="AX387" s="3" t="str">
        <f>IF(OR(K387="x",J384="x",L387="x",G387="x",H387="x",M387="x",N387="x"),"x","")</f>
        <v>x</v>
      </c>
      <c r="AY387" s="143" t="str">
        <f>IF(OR(K387="x",J384="x",L387="x",G387="x",H387="x",M387="x",N387="x"),"x","")</f>
        <v>x</v>
      </c>
      <c r="AZ387" s="3" t="str">
        <f>IF(OR(K387="x",J384="x",L387="x",G387="x",H387="x",M387="x"),"x","")</f>
        <v>x</v>
      </c>
      <c r="BA387" s="3" t="str">
        <f>IF(OR(K387="x",J384="x",H387="x"),"x","")</f>
        <v/>
      </c>
      <c r="BB387" s="3" t="str">
        <f t="shared" si="80"/>
        <v>x</v>
      </c>
      <c r="BC387" s="3"/>
      <c r="BD387" s="3"/>
      <c r="BE387" s="182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205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50"/>
      <c r="CQ387" s="98">
        <f>IF(U387="","1",IF(U387="x","0",VLOOKUP(U387,'Risico-matrix'!$K$4:$M$107,3,)))</f>
        <v>15</v>
      </c>
      <c r="CR387" s="98">
        <f>IF(V387="","1",IF(V387="x","0",VLOOKUP(V387,'Risico-matrix'!$K$4:$M$107,3,)))</f>
        <v>7</v>
      </c>
      <c r="CS387" s="98" t="str">
        <f>IF(W387="","1",IF(W387="x","0",VLOOKUP(W387,'Risico-matrix'!$K$4:$M$107,3,)))</f>
        <v>1</v>
      </c>
      <c r="CT387" s="98" t="str">
        <f>IF(X387="","1",IF(X387="x","0",VLOOKUP(X387,'Risico-matrix'!$K$4:$M$107,3,)))</f>
        <v>1</v>
      </c>
      <c r="CU387" s="98" t="str">
        <f>IF(Y387="","1",IF(Y387="x","0",VLOOKUP(Y387,'Risico-matrix'!$K$4:$M$107,3,)))</f>
        <v>1</v>
      </c>
      <c r="CV387" s="98" t="str">
        <f>IF(Z387="","1",IF(Z387="x","0",VLOOKUP(Z387,'Risico-matrix'!$K$4:$M$107,3,)))</f>
        <v>1</v>
      </c>
      <c r="CW387" s="98" t="str">
        <f>IF(AA387="","1",IF(AA387="x","0",VLOOKUP(AA387,'Risico-matrix'!$K$4:$M$107,3,)))</f>
        <v>1</v>
      </c>
      <c r="CX387" s="98" t="str">
        <f>IF(AB387="","1",IF(AB387="x","0",VLOOKUP(AB387,'Risico-matrix'!$K$4:$M$107,3,)))</f>
        <v>1</v>
      </c>
      <c r="CY387" s="98" t="str">
        <f>IF(AC387="","1",IF(AC387="x","0",VLOOKUP(AC387,'Risico-matrix'!$K$4:$M$107,3,)))</f>
        <v>1</v>
      </c>
      <c r="CZ387" s="98" t="str">
        <f>IF(AD387="","1",IF(AD387="x","0",VLOOKUP(AD387,'Risico-matrix'!$K$4:$M$107,3,)))</f>
        <v>1</v>
      </c>
      <c r="DA387" s="1">
        <f t="shared" si="74"/>
        <v>30</v>
      </c>
    </row>
    <row r="388" spans="1:105" hidden="1" x14ac:dyDescent="0.25">
      <c r="A388" s="46" t="s">
        <v>1130</v>
      </c>
      <c r="B388" s="47" t="s">
        <v>1131</v>
      </c>
      <c r="C388" s="47">
        <v>41166</v>
      </c>
      <c r="D388" s="3" t="s">
        <v>1013</v>
      </c>
      <c r="E388" s="3"/>
      <c r="F388" s="3"/>
      <c r="G388" s="3"/>
      <c r="H388" s="3"/>
      <c r="I388" s="3"/>
      <c r="J388" s="3"/>
      <c r="K388" s="3"/>
      <c r="L388" s="3" t="s">
        <v>862</v>
      </c>
      <c r="M388" s="3" t="s">
        <v>862</v>
      </c>
      <c r="N388" s="3"/>
      <c r="O388" s="3" t="s">
        <v>88</v>
      </c>
      <c r="P388" s="3" t="s">
        <v>92</v>
      </c>
      <c r="Q388" s="3" t="s">
        <v>863</v>
      </c>
      <c r="R388" s="3" t="s">
        <v>863</v>
      </c>
      <c r="S388" s="48" t="s">
        <v>863</v>
      </c>
      <c r="T388" s="3" t="s">
        <v>863</v>
      </c>
      <c r="U388" s="3" t="s">
        <v>197</v>
      </c>
      <c r="V388" s="3" t="s">
        <v>200</v>
      </c>
      <c r="W388" s="3" t="s">
        <v>204</v>
      </c>
      <c r="X388" s="3" t="s">
        <v>205</v>
      </c>
      <c r="Y388" s="3" t="s">
        <v>1449</v>
      </c>
      <c r="Z388" s="3" t="s">
        <v>1449</v>
      </c>
      <c r="AA388" s="3" t="s">
        <v>1449</v>
      </c>
      <c r="AB388" s="3" t="s">
        <v>1449</v>
      </c>
      <c r="AC388" s="3" t="s">
        <v>1449</v>
      </c>
      <c r="AD388" s="3" t="s">
        <v>1449</v>
      </c>
      <c r="AE388" s="3"/>
      <c r="AF388" s="49" t="s">
        <v>1515</v>
      </c>
      <c r="AG388" s="3">
        <f t="shared" si="90"/>
        <v>22</v>
      </c>
      <c r="AH388" s="3"/>
      <c r="AI388" s="3"/>
      <c r="AJ388" s="3">
        <f t="shared" si="75"/>
        <v>0</v>
      </c>
      <c r="AK388" s="136"/>
      <c r="AL388" s="3" t="s">
        <v>95</v>
      </c>
      <c r="AM388" s="59"/>
      <c r="AN388" s="42"/>
      <c r="AO388" s="3" t="s">
        <v>1621</v>
      </c>
      <c r="AP388" s="44"/>
      <c r="AQ388" s="44"/>
      <c r="AR388" s="49" t="s">
        <v>1621</v>
      </c>
      <c r="AS388" s="3"/>
      <c r="AT388" s="3"/>
      <c r="AU388" s="3"/>
      <c r="AV388" s="3"/>
      <c r="AW388" s="3"/>
      <c r="AX388" s="3" t="e">
        <f>IF(OR(K388="x",#REF!="x",L388="x",G388="x",H388="x",M388="x",N388="x"),"x","")</f>
        <v>#REF!</v>
      </c>
      <c r="AY388" s="143" t="e">
        <f>IF(OR(K388="x",#REF!="x",L388="x",G388="x",H388="x",M388="x",N388="x"),"x","")</f>
        <v>#REF!</v>
      </c>
      <c r="AZ388" s="3" t="e">
        <f>IF(OR(K388="x",#REF!="x",L388="x",G388="x",H388="x",M388="x"),"x","")</f>
        <v>#REF!</v>
      </c>
      <c r="BA388" s="3" t="e">
        <f>IF(OR(K388="x",#REF!="x",H388="x"),"x","")</f>
        <v>#REF!</v>
      </c>
      <c r="BB388" s="3" t="str">
        <f t="shared" si="80"/>
        <v/>
      </c>
      <c r="BC388" s="3"/>
      <c r="BD388" s="3"/>
      <c r="BE388" s="182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205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50"/>
      <c r="CQ388" s="98">
        <f>IF(U388="","1",IF(U388="x","0",VLOOKUP(U388,'Risico-matrix'!$K$4:$M$107,3,)))</f>
        <v>3</v>
      </c>
      <c r="CR388" s="98">
        <f>IF(V388="","1",IF(V388="x","0",VLOOKUP(V388,'Risico-matrix'!$K$4:$M$107,3,)))</f>
        <v>3</v>
      </c>
      <c r="CS388" s="98">
        <f>IF(W388="","1",IF(W388="x","0",VLOOKUP(W388,'Risico-matrix'!$K$4:$M$107,3,)))</f>
        <v>7</v>
      </c>
      <c r="CT388" s="98">
        <f>IF(X388="","1",IF(X388="x","0",VLOOKUP(X388,'Risico-matrix'!$K$4:$M$107,3,)))</f>
        <v>3</v>
      </c>
      <c r="CU388" s="98" t="str">
        <f>IF(Y388="","1",IF(Y388="x","0",VLOOKUP(Y388,'Risico-matrix'!$K$4:$M$107,3,)))</f>
        <v>1</v>
      </c>
      <c r="CV388" s="98" t="str">
        <f>IF(Z388="","1",IF(Z388="x","0",VLOOKUP(Z388,'Risico-matrix'!$K$4:$M$107,3,)))</f>
        <v>1</v>
      </c>
      <c r="CW388" s="98" t="str">
        <f>IF(AA388="","1",IF(AA388="x","0",VLOOKUP(AA388,'Risico-matrix'!$K$4:$M$107,3,)))</f>
        <v>1</v>
      </c>
      <c r="CX388" s="98" t="str">
        <f>IF(AB388="","1",IF(AB388="x","0",VLOOKUP(AB388,'Risico-matrix'!$K$4:$M$107,3,)))</f>
        <v>1</v>
      </c>
      <c r="CY388" s="98" t="str">
        <f>IF(AC388="","1",IF(AC388="x","0",VLOOKUP(AC388,'Risico-matrix'!$K$4:$M$107,3,)))</f>
        <v>1</v>
      </c>
      <c r="CZ388" s="98" t="str">
        <f>IF(AD388="","1",IF(AD388="x","0",VLOOKUP(AD388,'Risico-matrix'!$K$4:$M$107,3,)))</f>
        <v>1</v>
      </c>
      <c r="DA388" s="1">
        <f t="shared" ref="DA388:DA425" si="91">CQ388+CR388+CS388+CT388+CU388+CV388+CW388+CX388+CY388+CZ388</f>
        <v>22</v>
      </c>
    </row>
    <row r="389" spans="1:105" hidden="1" x14ac:dyDescent="0.25">
      <c r="A389" s="46" t="s">
        <v>1106</v>
      </c>
      <c r="B389" s="47">
        <v>108167</v>
      </c>
      <c r="C389" s="47">
        <v>41327</v>
      </c>
      <c r="D389" s="3" t="s">
        <v>900</v>
      </c>
      <c r="E389" s="3"/>
      <c r="F389" s="3"/>
      <c r="G389" s="3"/>
      <c r="H389" s="3"/>
      <c r="I389" s="3"/>
      <c r="J389" s="3" t="s">
        <v>862</v>
      </c>
      <c r="K389" s="3"/>
      <c r="L389" s="3" t="s">
        <v>862</v>
      </c>
      <c r="M389" s="3"/>
      <c r="N389" s="3" t="s">
        <v>862</v>
      </c>
      <c r="O389" s="3" t="s">
        <v>88</v>
      </c>
      <c r="P389" s="3" t="s">
        <v>92</v>
      </c>
      <c r="Q389" s="3">
        <v>0.97</v>
      </c>
      <c r="R389" s="3" t="s">
        <v>1107</v>
      </c>
      <c r="S389" s="48">
        <v>233</v>
      </c>
      <c r="T389" s="3">
        <v>104</v>
      </c>
      <c r="U389" s="3" t="s">
        <v>191</v>
      </c>
      <c r="V389" s="3" t="s">
        <v>196</v>
      </c>
      <c r="W389" s="3" t="s">
        <v>264</v>
      </c>
      <c r="X389" s="3" t="s">
        <v>1449</v>
      </c>
      <c r="Y389" s="3" t="s">
        <v>1449</v>
      </c>
      <c r="Z389" s="3" t="s">
        <v>1449</v>
      </c>
      <c r="AA389" s="3" t="s">
        <v>1449</v>
      </c>
      <c r="AB389" s="3" t="s">
        <v>1449</v>
      </c>
      <c r="AC389" s="3" t="s">
        <v>1449</v>
      </c>
      <c r="AD389" s="3" t="s">
        <v>1449</v>
      </c>
      <c r="AE389" s="3"/>
      <c r="AF389" s="49" t="s">
        <v>1509</v>
      </c>
      <c r="AG389" s="3">
        <f t="shared" si="90"/>
        <v>29</v>
      </c>
      <c r="AH389" s="3"/>
      <c r="AI389" s="3"/>
      <c r="AJ389" s="3">
        <f t="shared" si="75"/>
        <v>0</v>
      </c>
      <c r="AK389" s="136"/>
      <c r="AL389" s="3" t="s">
        <v>95</v>
      </c>
      <c r="AM389" s="59"/>
      <c r="AN389" s="42"/>
      <c r="AO389" s="3" t="s">
        <v>1621</v>
      </c>
      <c r="AP389" s="44"/>
      <c r="AQ389" s="44"/>
      <c r="AR389" s="49" t="s">
        <v>1621</v>
      </c>
      <c r="AS389" s="3"/>
      <c r="AT389" s="3"/>
      <c r="AU389" s="3"/>
      <c r="AV389" s="3"/>
      <c r="AW389" s="3"/>
      <c r="AX389" s="3" t="e">
        <f>IF(OR(K389="x",#REF!="x",L389="x",G389="x",H389="x",M389="x",N389="x"),"x","")</f>
        <v>#REF!</v>
      </c>
      <c r="AY389" s="143" t="e">
        <f>IF(OR(K389="x",#REF!="x",L389="x",G389="x",H389="x",M389="x",N389="x"),"x","")</f>
        <v>#REF!</v>
      </c>
      <c r="AZ389" s="3" t="e">
        <f>IF(OR(K389="x",#REF!="x",L389="x",G389="x",H389="x",M389="x"),"x","")</f>
        <v>#REF!</v>
      </c>
      <c r="BA389" s="3" t="e">
        <f>IF(OR(K389="x",#REF!="x",H389="x"),"x","")</f>
        <v>#REF!</v>
      </c>
      <c r="BB389" s="3" t="str">
        <f t="shared" si="80"/>
        <v>x</v>
      </c>
      <c r="BC389" s="3"/>
      <c r="BD389" s="3"/>
      <c r="BE389" s="182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205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50"/>
      <c r="CQ389" s="98">
        <f>IF(U389="","1",IF(U389="x","0",VLOOKUP(U389,'Risico-matrix'!$K$4:$M$107,3,)))</f>
        <v>7</v>
      </c>
      <c r="CR389" s="98">
        <f>IF(V389="","1",IF(V389="x","0",VLOOKUP(V389,'Risico-matrix'!$K$4:$M$107,3,)))</f>
        <v>15</v>
      </c>
      <c r="CS389" s="98">
        <f>IF(W389="","1",IF(W389="x","0",VLOOKUP(W389,'Risico-matrix'!$K$4:$M$107,3,)))</f>
        <v>0</v>
      </c>
      <c r="CT389" s="98" t="str">
        <f>IF(X389="","1",IF(X389="x","0",VLOOKUP(X389,'Risico-matrix'!$K$4:$M$107,3,)))</f>
        <v>1</v>
      </c>
      <c r="CU389" s="98" t="str">
        <f>IF(Y389="","1",IF(Y389="x","0",VLOOKUP(Y389,'Risico-matrix'!$K$4:$M$107,3,)))</f>
        <v>1</v>
      </c>
      <c r="CV389" s="98" t="str">
        <f>IF(Z389="","1",IF(Z389="x","0",VLOOKUP(Z389,'Risico-matrix'!$K$4:$M$107,3,)))</f>
        <v>1</v>
      </c>
      <c r="CW389" s="98" t="str">
        <f>IF(AA389="","1",IF(AA389="x","0",VLOOKUP(AA389,'Risico-matrix'!$K$4:$M$107,3,)))</f>
        <v>1</v>
      </c>
      <c r="CX389" s="98" t="str">
        <f>IF(AB389="","1",IF(AB389="x","0",VLOOKUP(AB389,'Risico-matrix'!$K$4:$M$107,3,)))</f>
        <v>1</v>
      </c>
      <c r="CY389" s="98" t="str">
        <f>IF(AC389="","1",IF(AC389="x","0",VLOOKUP(AC389,'Risico-matrix'!$K$4:$M$107,3,)))</f>
        <v>1</v>
      </c>
      <c r="CZ389" s="98" t="str">
        <f>IF(AD389="","1",IF(AD389="x","0",VLOOKUP(AD389,'Risico-matrix'!$K$4:$M$107,3,)))</f>
        <v>1</v>
      </c>
      <c r="DA389" s="1">
        <f t="shared" si="91"/>
        <v>29</v>
      </c>
    </row>
    <row r="390" spans="1:105" hidden="1" x14ac:dyDescent="0.25">
      <c r="A390" s="46" t="s">
        <v>1180</v>
      </c>
      <c r="B390" s="47"/>
      <c r="C390" s="47">
        <v>41935</v>
      </c>
      <c r="D390" s="3" t="s">
        <v>1181</v>
      </c>
      <c r="E390" s="3"/>
      <c r="F390" s="3"/>
      <c r="G390" s="3"/>
      <c r="H390" s="3"/>
      <c r="I390" s="3"/>
      <c r="J390" s="3" t="s">
        <v>862</v>
      </c>
      <c r="K390" s="3"/>
      <c r="L390" s="3" t="s">
        <v>862</v>
      </c>
      <c r="M390" s="3"/>
      <c r="N390" s="3"/>
      <c r="O390" s="3" t="s">
        <v>88</v>
      </c>
      <c r="P390" s="3" t="s">
        <v>93</v>
      </c>
      <c r="Q390" s="3">
        <v>1</v>
      </c>
      <c r="R390" s="3">
        <v>12</v>
      </c>
      <c r="S390" s="48"/>
      <c r="T390" s="3" t="s">
        <v>876</v>
      </c>
      <c r="U390" s="3" t="s">
        <v>196</v>
      </c>
      <c r="V390" s="3" t="s">
        <v>205</v>
      </c>
      <c r="W390" s="3" t="s">
        <v>1449</v>
      </c>
      <c r="X390" s="3" t="s">
        <v>1449</v>
      </c>
      <c r="Y390" s="3" t="s">
        <v>1449</v>
      </c>
      <c r="Z390" s="3" t="s">
        <v>1449</v>
      </c>
      <c r="AA390" s="3" t="s">
        <v>1449</v>
      </c>
      <c r="AB390" s="3" t="s">
        <v>1449</v>
      </c>
      <c r="AC390" s="3" t="s">
        <v>1449</v>
      </c>
      <c r="AD390" s="3" t="s">
        <v>1449</v>
      </c>
      <c r="AE390" s="3"/>
      <c r="AF390" s="49" t="s">
        <v>1477</v>
      </c>
      <c r="AG390" s="3">
        <f t="shared" si="90"/>
        <v>26</v>
      </c>
      <c r="AH390" s="3"/>
      <c r="AI390" s="3"/>
      <c r="AJ390" s="3">
        <f t="shared" si="75"/>
        <v>0</v>
      </c>
      <c r="AK390" s="136"/>
      <c r="AL390" s="3" t="s">
        <v>95</v>
      </c>
      <c r="AM390" s="59"/>
      <c r="AN390" s="42">
        <v>5</v>
      </c>
      <c r="AO390" s="3" t="s">
        <v>1623</v>
      </c>
      <c r="AP390" s="44"/>
      <c r="AQ390" s="44"/>
      <c r="AR390" s="49"/>
      <c r="AS390" s="3"/>
      <c r="AT390" s="3"/>
      <c r="AU390" s="3"/>
      <c r="AV390" s="3"/>
      <c r="AW390" s="3"/>
      <c r="AX390" s="3" t="str">
        <f t="shared" si="76"/>
        <v>x</v>
      </c>
      <c r="AY390" s="143" t="str">
        <f t="shared" si="77"/>
        <v>x</v>
      </c>
      <c r="AZ390" s="3" t="str">
        <f t="shared" si="78"/>
        <v>x</v>
      </c>
      <c r="BA390" s="3" t="str">
        <f t="shared" si="79"/>
        <v/>
      </c>
      <c r="BB390" s="3" t="str">
        <f t="shared" si="80"/>
        <v>x</v>
      </c>
      <c r="BC390" s="3"/>
      <c r="BD390" s="3"/>
      <c r="BE390" s="182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205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50"/>
      <c r="CQ390" s="98">
        <f>IF(U390="","1",IF(U390="x","0",VLOOKUP(U390,'Risico-matrix'!$K$4:$M$107,3,)))</f>
        <v>15</v>
      </c>
      <c r="CR390" s="98">
        <f>IF(V390="","1",IF(V390="x","0",VLOOKUP(V390,'Risico-matrix'!$K$4:$M$107,3,)))</f>
        <v>3</v>
      </c>
      <c r="CS390" s="98" t="str">
        <f>IF(W390="","1",IF(W390="x","0",VLOOKUP(W390,'Risico-matrix'!$K$4:$M$107,3,)))</f>
        <v>1</v>
      </c>
      <c r="CT390" s="98" t="str">
        <f>IF(X390="","1",IF(X390="x","0",VLOOKUP(X390,'Risico-matrix'!$K$4:$M$107,3,)))</f>
        <v>1</v>
      </c>
      <c r="CU390" s="98" t="str">
        <f>IF(Y390="","1",IF(Y390="x","0",VLOOKUP(Y390,'Risico-matrix'!$K$4:$M$107,3,)))</f>
        <v>1</v>
      </c>
      <c r="CV390" s="98" t="str">
        <f>IF(Z390="","1",IF(Z390="x","0",VLOOKUP(Z390,'Risico-matrix'!$K$4:$M$107,3,)))</f>
        <v>1</v>
      </c>
      <c r="CW390" s="98" t="str">
        <f>IF(AA390="","1",IF(AA390="x","0",VLOOKUP(AA390,'Risico-matrix'!$K$4:$M$107,3,)))</f>
        <v>1</v>
      </c>
      <c r="CX390" s="98" t="str">
        <f>IF(AB390="","1",IF(AB390="x","0",VLOOKUP(AB390,'Risico-matrix'!$K$4:$M$107,3,)))</f>
        <v>1</v>
      </c>
      <c r="CY390" s="98" t="str">
        <f>IF(AC390="","1",IF(AC390="x","0",VLOOKUP(AC390,'Risico-matrix'!$K$4:$M$107,3,)))</f>
        <v>1</v>
      </c>
      <c r="CZ390" s="98" t="str">
        <f>IF(AD390="","1",IF(AD390="x","0",VLOOKUP(AD390,'Risico-matrix'!$K$4:$M$107,3,)))</f>
        <v>1</v>
      </c>
      <c r="DA390" s="1">
        <f t="shared" si="91"/>
        <v>26</v>
      </c>
    </row>
    <row r="391" spans="1:105" hidden="1" x14ac:dyDescent="0.25">
      <c r="A391" s="46" t="s">
        <v>1260</v>
      </c>
      <c r="B391" s="47"/>
      <c r="C391" s="47">
        <v>42086</v>
      </c>
      <c r="D391" s="3" t="s">
        <v>1254</v>
      </c>
      <c r="E391" s="3"/>
      <c r="F391" s="3"/>
      <c r="G391" s="3" t="s">
        <v>862</v>
      </c>
      <c r="H391" s="3"/>
      <c r="I391" s="3"/>
      <c r="J391" s="3"/>
      <c r="K391" s="3"/>
      <c r="L391" s="3"/>
      <c r="M391" s="3"/>
      <c r="N391" s="3"/>
      <c r="O391" s="3" t="s">
        <v>88</v>
      </c>
      <c r="P391" s="3" t="s">
        <v>90</v>
      </c>
      <c r="Q391" s="3">
        <v>0.91</v>
      </c>
      <c r="R391" s="3" t="s">
        <v>863</v>
      </c>
      <c r="S391" s="48"/>
      <c r="T391" s="3" t="s">
        <v>876</v>
      </c>
      <c r="U391" s="3" t="s">
        <v>134</v>
      </c>
      <c r="V391" s="3" t="s">
        <v>638</v>
      </c>
      <c r="W391" s="3" t="s">
        <v>1449</v>
      </c>
      <c r="X391" s="3" t="s">
        <v>1449</v>
      </c>
      <c r="Y391" s="3" t="s">
        <v>1449</v>
      </c>
      <c r="Z391" s="3" t="s">
        <v>1449</v>
      </c>
      <c r="AA391" s="3" t="s">
        <v>1449</v>
      </c>
      <c r="AB391" s="3" t="s">
        <v>1449</v>
      </c>
      <c r="AC391" s="3" t="s">
        <v>1449</v>
      </c>
      <c r="AD391" s="3" t="s">
        <v>1449</v>
      </c>
      <c r="AE391" s="3"/>
      <c r="AF391" s="49" t="s">
        <v>1469</v>
      </c>
      <c r="AG391" s="3">
        <f t="shared" si="90"/>
        <v>8</v>
      </c>
      <c r="AH391" s="3"/>
      <c r="AI391" s="3"/>
      <c r="AJ391" s="3">
        <f t="shared" si="75"/>
        <v>0</v>
      </c>
      <c r="AK391" s="136"/>
      <c r="AL391" s="3" t="s">
        <v>95</v>
      </c>
      <c r="AM391" s="59"/>
      <c r="AN391" s="42">
        <v>0.5</v>
      </c>
      <c r="AO391" s="3" t="s">
        <v>1623</v>
      </c>
      <c r="AP391" s="44"/>
      <c r="AQ391" s="44"/>
      <c r="AR391" s="49"/>
      <c r="AS391" s="3"/>
      <c r="AT391" s="3"/>
      <c r="AU391" s="3"/>
      <c r="AV391" s="3"/>
      <c r="AW391" s="3"/>
      <c r="AX391" s="3" t="str">
        <f t="shared" si="76"/>
        <v>x</v>
      </c>
      <c r="AY391" s="143" t="str">
        <f t="shared" si="77"/>
        <v>x</v>
      </c>
      <c r="AZ391" s="3" t="str">
        <f t="shared" si="78"/>
        <v>x</v>
      </c>
      <c r="BA391" s="3" t="str">
        <f t="shared" si="79"/>
        <v/>
      </c>
      <c r="BB391" s="3" t="str">
        <f t="shared" si="80"/>
        <v/>
      </c>
      <c r="BC391" s="3"/>
      <c r="BD391" s="3"/>
      <c r="BE391" s="182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205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50"/>
      <c r="CQ391" s="98">
        <f>IF(U391="","1",IF(U391="x","0",VLOOKUP(U391,'Risico-matrix'!$K$4:$M$107,3,)))</f>
        <v>0</v>
      </c>
      <c r="CR391" s="98">
        <f>IF(V391="","1",IF(V391="x","0",VLOOKUP(V391,'Risico-matrix'!$K$4:$M$107,3,)))</f>
        <v>0</v>
      </c>
      <c r="CS391" s="98" t="str">
        <f>IF(W391="","1",IF(W391="x","0",VLOOKUP(W391,'Risico-matrix'!$K$4:$M$107,3,)))</f>
        <v>1</v>
      </c>
      <c r="CT391" s="98" t="str">
        <f>IF(X391="","1",IF(X391="x","0",VLOOKUP(X391,'Risico-matrix'!$K$4:$M$107,3,)))</f>
        <v>1</v>
      </c>
      <c r="CU391" s="98" t="str">
        <f>IF(Y391="","1",IF(Y391="x","0",VLOOKUP(Y391,'Risico-matrix'!$K$4:$M$107,3,)))</f>
        <v>1</v>
      </c>
      <c r="CV391" s="98" t="str">
        <f>IF(Z391="","1",IF(Z391="x","0",VLOOKUP(Z391,'Risico-matrix'!$K$4:$M$107,3,)))</f>
        <v>1</v>
      </c>
      <c r="CW391" s="98" t="str">
        <f>IF(AA391="","1",IF(AA391="x","0",VLOOKUP(AA391,'Risico-matrix'!$K$4:$M$107,3,)))</f>
        <v>1</v>
      </c>
      <c r="CX391" s="98" t="str">
        <f>IF(AB391="","1",IF(AB391="x","0",VLOOKUP(AB391,'Risico-matrix'!$K$4:$M$107,3,)))</f>
        <v>1</v>
      </c>
      <c r="CY391" s="98" t="str">
        <f>IF(AC391="","1",IF(AC391="x","0",VLOOKUP(AC391,'Risico-matrix'!$K$4:$M$107,3,)))</f>
        <v>1</v>
      </c>
      <c r="CZ391" s="98" t="str">
        <f>IF(AD391="","1",IF(AD391="x","0",VLOOKUP(AD391,'Risico-matrix'!$K$4:$M$107,3,)))</f>
        <v>1</v>
      </c>
      <c r="DA391" s="1">
        <f t="shared" si="91"/>
        <v>8</v>
      </c>
    </row>
    <row r="392" spans="1:105" hidden="1" x14ac:dyDescent="0.25">
      <c r="A392" s="46" t="s">
        <v>1260</v>
      </c>
      <c r="B392" s="47"/>
      <c r="C392" s="47">
        <v>42086</v>
      </c>
      <c r="D392" s="3" t="s">
        <v>1254</v>
      </c>
      <c r="E392" s="3"/>
      <c r="F392" s="3"/>
      <c r="G392" s="3" t="s">
        <v>862</v>
      </c>
      <c r="H392" s="3"/>
      <c r="I392" s="3"/>
      <c r="J392" s="3"/>
      <c r="K392" s="3"/>
      <c r="L392" s="3"/>
      <c r="M392" s="3"/>
      <c r="N392" s="3"/>
      <c r="O392" s="3" t="s">
        <v>88</v>
      </c>
      <c r="P392" s="3" t="s">
        <v>90</v>
      </c>
      <c r="Q392" s="3">
        <v>0.91</v>
      </c>
      <c r="R392" s="3" t="s">
        <v>863</v>
      </c>
      <c r="S392" s="48"/>
      <c r="T392" s="3" t="s">
        <v>876</v>
      </c>
      <c r="U392" s="3" t="s">
        <v>134</v>
      </c>
      <c r="V392" s="3" t="s">
        <v>638</v>
      </c>
      <c r="W392" s="3" t="s">
        <v>1449</v>
      </c>
      <c r="X392" s="3" t="s">
        <v>1449</v>
      </c>
      <c r="Y392" s="3" t="s">
        <v>1449</v>
      </c>
      <c r="Z392" s="3" t="s">
        <v>1449</v>
      </c>
      <c r="AA392" s="3" t="s">
        <v>1449</v>
      </c>
      <c r="AB392" s="3" t="s">
        <v>1449</v>
      </c>
      <c r="AC392" s="3" t="s">
        <v>1449</v>
      </c>
      <c r="AD392" s="3" t="s">
        <v>1449</v>
      </c>
      <c r="AE392" s="3"/>
      <c r="AF392" s="49" t="s">
        <v>1469</v>
      </c>
      <c r="AG392" s="3">
        <f t="shared" si="90"/>
        <v>8</v>
      </c>
      <c r="AH392" s="3"/>
      <c r="AI392" s="3"/>
      <c r="AJ392" s="3">
        <f t="shared" si="75"/>
        <v>0</v>
      </c>
      <c r="AK392" s="136"/>
      <c r="AL392" s="3" t="s">
        <v>95</v>
      </c>
      <c r="AM392" s="59"/>
      <c r="AN392" s="42">
        <v>0.4</v>
      </c>
      <c r="AO392" s="3" t="s">
        <v>1627</v>
      </c>
      <c r="AP392" s="44"/>
      <c r="AQ392" s="44"/>
      <c r="AR392" s="49"/>
      <c r="AS392" s="3"/>
      <c r="AT392" s="3"/>
      <c r="AU392" s="3"/>
      <c r="AV392" s="3"/>
      <c r="AW392" s="3"/>
      <c r="AX392" s="3" t="str">
        <f t="shared" si="76"/>
        <v>x</v>
      </c>
      <c r="AY392" s="143" t="str">
        <f t="shared" si="77"/>
        <v>x</v>
      </c>
      <c r="AZ392" s="3" t="str">
        <f t="shared" si="78"/>
        <v>x</v>
      </c>
      <c r="BA392" s="3" t="str">
        <f t="shared" si="79"/>
        <v>x</v>
      </c>
      <c r="BB392" s="3" t="str">
        <f t="shared" si="80"/>
        <v/>
      </c>
      <c r="BC392" s="3"/>
      <c r="BD392" s="3"/>
      <c r="BE392" s="182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205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50"/>
      <c r="CQ392" s="98">
        <f>IF(U392="","1",IF(U392="x","0",VLOOKUP(U392,'Risico-matrix'!$K$4:$M$107,3,)))</f>
        <v>0</v>
      </c>
      <c r="CR392" s="98">
        <f>IF(V392="","1",IF(V392="x","0",VLOOKUP(V392,'Risico-matrix'!$K$4:$M$107,3,)))</f>
        <v>0</v>
      </c>
      <c r="CS392" s="98" t="str">
        <f>IF(W392="","1",IF(W392="x","0",VLOOKUP(W392,'Risico-matrix'!$K$4:$M$107,3,)))</f>
        <v>1</v>
      </c>
      <c r="CT392" s="98" t="str">
        <f>IF(X392="","1",IF(X392="x","0",VLOOKUP(X392,'Risico-matrix'!$K$4:$M$107,3,)))</f>
        <v>1</v>
      </c>
      <c r="CU392" s="98" t="str">
        <f>IF(Y392="","1",IF(Y392="x","0",VLOOKUP(Y392,'Risico-matrix'!$K$4:$M$107,3,)))</f>
        <v>1</v>
      </c>
      <c r="CV392" s="98" t="str">
        <f>IF(Z392="","1",IF(Z392="x","0",VLOOKUP(Z392,'Risico-matrix'!$K$4:$M$107,3,)))</f>
        <v>1</v>
      </c>
      <c r="CW392" s="98" t="str">
        <f>IF(AA392="","1",IF(AA392="x","0",VLOOKUP(AA392,'Risico-matrix'!$K$4:$M$107,3,)))</f>
        <v>1</v>
      </c>
      <c r="CX392" s="98" t="str">
        <f>IF(AB392="","1",IF(AB392="x","0",VLOOKUP(AB392,'Risico-matrix'!$K$4:$M$107,3,)))</f>
        <v>1</v>
      </c>
      <c r="CY392" s="98" t="str">
        <f>IF(AC392="","1",IF(AC392="x","0",VLOOKUP(AC392,'Risico-matrix'!$K$4:$M$107,3,)))</f>
        <v>1</v>
      </c>
      <c r="CZ392" s="98" t="str">
        <f>IF(AD392="","1",IF(AD392="x","0",VLOOKUP(AD392,'Risico-matrix'!$K$4:$M$107,3,)))</f>
        <v>1</v>
      </c>
      <c r="DA392" s="1">
        <f t="shared" si="91"/>
        <v>8</v>
      </c>
    </row>
    <row r="393" spans="1:105" hidden="1" x14ac:dyDescent="0.25">
      <c r="A393" s="46" t="s">
        <v>1108</v>
      </c>
      <c r="B393" s="47">
        <v>108418</v>
      </c>
      <c r="C393" s="47">
        <v>42142</v>
      </c>
      <c r="D393" s="3" t="s">
        <v>900</v>
      </c>
      <c r="E393" s="3"/>
      <c r="F393" s="3"/>
      <c r="G393" s="3"/>
      <c r="H393" s="3"/>
      <c r="I393" s="3"/>
      <c r="J393" s="3"/>
      <c r="K393" s="3"/>
      <c r="L393" s="3" t="s">
        <v>862</v>
      </c>
      <c r="M393" s="3" t="s">
        <v>862</v>
      </c>
      <c r="N393" s="3"/>
      <c r="O393" s="3" t="s">
        <v>89</v>
      </c>
      <c r="P393" s="3"/>
      <c r="Q393" s="3"/>
      <c r="R393" s="3"/>
      <c r="S393" s="48"/>
      <c r="T393" s="3"/>
      <c r="U393" s="3" t="s">
        <v>203</v>
      </c>
      <c r="V393" s="3" t="s">
        <v>217</v>
      </c>
      <c r="W393" s="3" t="s">
        <v>1449</v>
      </c>
      <c r="X393" s="3" t="s">
        <v>1449</v>
      </c>
      <c r="Y393" s="3" t="s">
        <v>1449</v>
      </c>
      <c r="Z393" s="3" t="s">
        <v>1449</v>
      </c>
      <c r="AA393" s="3" t="s">
        <v>1449</v>
      </c>
      <c r="AB393" s="3" t="s">
        <v>1449</v>
      </c>
      <c r="AC393" s="3" t="s">
        <v>1449</v>
      </c>
      <c r="AD393" s="3" t="s">
        <v>1449</v>
      </c>
      <c r="AE393" s="3"/>
      <c r="AF393" s="49" t="s">
        <v>355</v>
      </c>
      <c r="AG393" s="3">
        <f t="shared" si="90"/>
        <v>22</v>
      </c>
      <c r="AH393" s="3"/>
      <c r="AI393" s="3"/>
      <c r="AJ393" s="3">
        <f t="shared" si="75"/>
        <v>0</v>
      </c>
      <c r="AK393" s="136"/>
      <c r="AL393" s="3"/>
      <c r="AM393" s="59"/>
      <c r="AN393" s="42"/>
      <c r="AO393" s="3" t="s">
        <v>1621</v>
      </c>
      <c r="AP393" s="44"/>
      <c r="AQ393" s="44"/>
      <c r="AR393" s="49" t="s">
        <v>1621</v>
      </c>
      <c r="AS393" s="3"/>
      <c r="AT393" s="3"/>
      <c r="AU393" s="3"/>
      <c r="AV393" s="3"/>
      <c r="AW393" s="3"/>
      <c r="AX393" s="3" t="str">
        <f t="shared" si="76"/>
        <v>x</v>
      </c>
      <c r="AY393" s="143" t="str">
        <f t="shared" si="77"/>
        <v>x</v>
      </c>
      <c r="AZ393" s="3" t="str">
        <f t="shared" si="78"/>
        <v>x</v>
      </c>
      <c r="BA393" s="3" t="str">
        <f t="shared" si="79"/>
        <v/>
      </c>
      <c r="BB393" s="3" t="str">
        <f t="shared" si="80"/>
        <v/>
      </c>
      <c r="BC393" s="3"/>
      <c r="BD393" s="3"/>
      <c r="BE393" s="182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205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50"/>
      <c r="CQ393" s="98">
        <f>IF(U393="","1",IF(U393="x","0",VLOOKUP(U393,'Risico-matrix'!$K$4:$M$107,3,)))</f>
        <v>7</v>
      </c>
      <c r="CR393" s="98">
        <f>IF(V393="","1",IF(V393="x","0",VLOOKUP(V393,'Risico-matrix'!$K$4:$M$107,3,)))</f>
        <v>7</v>
      </c>
      <c r="CS393" s="98" t="str">
        <f>IF(W393="","1",IF(W393="x","0",VLOOKUP(W393,'Risico-matrix'!$K$4:$M$107,3,)))</f>
        <v>1</v>
      </c>
      <c r="CT393" s="98" t="str">
        <f>IF(X393="","1",IF(X393="x","0",VLOOKUP(X393,'Risico-matrix'!$K$4:$M$107,3,)))</f>
        <v>1</v>
      </c>
      <c r="CU393" s="98" t="str">
        <f>IF(Y393="","1",IF(Y393="x","0",VLOOKUP(Y393,'Risico-matrix'!$K$4:$M$107,3,)))</f>
        <v>1</v>
      </c>
      <c r="CV393" s="98" t="str">
        <f>IF(Z393="","1",IF(Z393="x","0",VLOOKUP(Z393,'Risico-matrix'!$K$4:$M$107,3,)))</f>
        <v>1</v>
      </c>
      <c r="CW393" s="98" t="str">
        <f>IF(AA393="","1",IF(AA393="x","0",VLOOKUP(AA393,'Risico-matrix'!$K$4:$M$107,3,)))</f>
        <v>1</v>
      </c>
      <c r="CX393" s="98" t="str">
        <f>IF(AB393="","1",IF(AB393="x","0",VLOOKUP(AB393,'Risico-matrix'!$K$4:$M$107,3,)))</f>
        <v>1</v>
      </c>
      <c r="CY393" s="98" t="str">
        <f>IF(AC393="","1",IF(AC393="x","0",VLOOKUP(AC393,'Risico-matrix'!$K$4:$M$107,3,)))</f>
        <v>1</v>
      </c>
      <c r="CZ393" s="98" t="str">
        <f>IF(AD393="","1",IF(AD393="x","0",VLOOKUP(AD393,'Risico-matrix'!$K$4:$M$107,3,)))</f>
        <v>1</v>
      </c>
      <c r="DA393" s="1">
        <f t="shared" si="91"/>
        <v>22</v>
      </c>
    </row>
    <row r="394" spans="1:105" ht="25.5" hidden="1" x14ac:dyDescent="0.25">
      <c r="A394" s="46" t="s">
        <v>906</v>
      </c>
      <c r="B394" s="47">
        <v>28684</v>
      </c>
      <c r="C394" s="47">
        <v>42020</v>
      </c>
      <c r="D394" s="3" t="s">
        <v>903</v>
      </c>
      <c r="E394" s="3"/>
      <c r="F394" s="3"/>
      <c r="G394" s="3" t="s">
        <v>862</v>
      </c>
      <c r="H394" s="3"/>
      <c r="I394" s="3"/>
      <c r="J394" s="3"/>
      <c r="K394" s="3"/>
      <c r="L394" s="3" t="s">
        <v>862</v>
      </c>
      <c r="M394" s="3" t="s">
        <v>862</v>
      </c>
      <c r="N394" s="3"/>
      <c r="O394" s="3" t="s">
        <v>88</v>
      </c>
      <c r="P394" s="3" t="s">
        <v>93</v>
      </c>
      <c r="Q394" s="3">
        <v>0.86699999999999999</v>
      </c>
      <c r="R394" s="3" t="s">
        <v>863</v>
      </c>
      <c r="S394" s="48"/>
      <c r="T394" s="3">
        <v>4</v>
      </c>
      <c r="U394" s="3" t="s">
        <v>137</v>
      </c>
      <c r="V394" s="3" t="s">
        <v>192</v>
      </c>
      <c r="W394" s="3" t="s">
        <v>197</v>
      </c>
      <c r="X394" s="3" t="s">
        <v>206</v>
      </c>
      <c r="Y394" s="3" t="s">
        <v>212</v>
      </c>
      <c r="Z394" s="3" t="s">
        <v>217</v>
      </c>
      <c r="AA394" s="3" t="s">
        <v>1449</v>
      </c>
      <c r="AB394" s="3" t="s">
        <v>1449</v>
      </c>
      <c r="AC394" s="3" t="s">
        <v>1449</v>
      </c>
      <c r="AD394" s="3" t="s">
        <v>1449</v>
      </c>
      <c r="AE394" s="3"/>
      <c r="AF394" s="51" t="s">
        <v>1466</v>
      </c>
      <c r="AG394" s="3">
        <f t="shared" si="90"/>
        <v>39</v>
      </c>
      <c r="AH394" s="3"/>
      <c r="AI394" s="3"/>
      <c r="AJ394" s="3">
        <f t="shared" si="75"/>
        <v>0</v>
      </c>
      <c r="AK394" s="136"/>
      <c r="AL394" s="3" t="s">
        <v>95</v>
      </c>
      <c r="AM394" s="59">
        <f>Q394*AN394</f>
        <v>4.335</v>
      </c>
      <c r="AN394" s="42">
        <v>5</v>
      </c>
      <c r="AO394" s="3" t="s">
        <v>1614</v>
      </c>
      <c r="AP394" s="44"/>
      <c r="AQ394" s="44"/>
      <c r="AR394" s="49" t="s">
        <v>1621</v>
      </c>
      <c r="AS394" s="3"/>
      <c r="AT394" s="3"/>
      <c r="AU394" s="3"/>
      <c r="AV394" s="3"/>
      <c r="AW394" s="3"/>
      <c r="AX394" s="3" t="str">
        <f t="shared" si="76"/>
        <v>x</v>
      </c>
      <c r="AY394" s="143" t="str">
        <f t="shared" si="77"/>
        <v>x</v>
      </c>
      <c r="AZ394" s="3" t="str">
        <f t="shared" si="78"/>
        <v>x</v>
      </c>
      <c r="BA394" s="3" t="str">
        <f t="shared" si="79"/>
        <v>x</v>
      </c>
      <c r="BB394" s="3" t="str">
        <f t="shared" si="80"/>
        <v/>
      </c>
      <c r="BC394" s="3"/>
      <c r="BD394" s="3"/>
      <c r="BE394" s="182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205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50"/>
      <c r="CQ394" s="98">
        <f>IF(U394="","1",IF(U394="x","0",VLOOKUP(U394,'Risico-matrix'!$K$4:$M$107,3,)))</f>
        <v>0</v>
      </c>
      <c r="CR394" s="98">
        <f>IF(V394="","1",IF(V394="x","0",VLOOKUP(V394,'Risico-matrix'!$K$4:$M$107,3,)))</f>
        <v>15</v>
      </c>
      <c r="CS394" s="98">
        <f>IF(W394="","1",IF(W394="x","0",VLOOKUP(W394,'Risico-matrix'!$K$4:$M$107,3,)))</f>
        <v>3</v>
      </c>
      <c r="CT394" s="98">
        <f>IF(X394="","1",IF(X394="x","0",VLOOKUP(X394,'Risico-matrix'!$K$4:$M$107,3,)))</f>
        <v>3</v>
      </c>
      <c r="CU394" s="98">
        <f>IF(Y394="","1",IF(Y394="x","0",VLOOKUP(Y394,'Risico-matrix'!$K$4:$M$107,3,)))</f>
        <v>7</v>
      </c>
      <c r="CV394" s="98">
        <f>IF(Z394="","1",IF(Z394="x","0",VLOOKUP(Z394,'Risico-matrix'!$K$4:$M$107,3,)))</f>
        <v>7</v>
      </c>
      <c r="CW394" s="98" t="str">
        <f>IF(AA394="","1",IF(AA394="x","0",VLOOKUP(AA394,'Risico-matrix'!$K$4:$M$107,3,)))</f>
        <v>1</v>
      </c>
      <c r="CX394" s="98" t="str">
        <f>IF(AB394="","1",IF(AB394="x","0",VLOOKUP(AB394,'Risico-matrix'!$K$4:$M$107,3,)))</f>
        <v>1</v>
      </c>
      <c r="CY394" s="98" t="str">
        <f>IF(AC394="","1",IF(AC394="x","0",VLOOKUP(AC394,'Risico-matrix'!$K$4:$M$107,3,)))</f>
        <v>1</v>
      </c>
      <c r="CZ394" s="98" t="str">
        <f>IF(AD394="","1",IF(AD394="x","0",VLOOKUP(AD394,'Risico-matrix'!$K$4:$M$107,3,)))</f>
        <v>1</v>
      </c>
      <c r="DA394" s="1">
        <f t="shared" si="91"/>
        <v>39</v>
      </c>
    </row>
    <row r="395" spans="1:105" hidden="1" x14ac:dyDescent="0.25">
      <c r="A395" s="46" t="s">
        <v>906</v>
      </c>
      <c r="B395" s="47">
        <v>28684</v>
      </c>
      <c r="C395" s="47">
        <v>42020</v>
      </c>
      <c r="D395" s="3" t="s">
        <v>903</v>
      </c>
      <c r="E395" s="3"/>
      <c r="F395" s="3"/>
      <c r="G395" s="3" t="s">
        <v>862</v>
      </c>
      <c r="H395" s="3"/>
      <c r="I395" s="3"/>
      <c r="J395" s="3"/>
      <c r="K395" s="3"/>
      <c r="L395" s="3" t="s">
        <v>862</v>
      </c>
      <c r="M395" s="3" t="s">
        <v>862</v>
      </c>
      <c r="N395" s="3"/>
      <c r="O395" s="3" t="s">
        <v>88</v>
      </c>
      <c r="P395" s="3" t="s">
        <v>93</v>
      </c>
      <c r="Q395" s="3">
        <v>0.86699999999999999</v>
      </c>
      <c r="R395" s="3" t="s">
        <v>863</v>
      </c>
      <c r="S395" s="48"/>
      <c r="T395" s="3">
        <v>4</v>
      </c>
      <c r="U395" s="3" t="s">
        <v>137</v>
      </c>
      <c r="V395" s="3" t="s">
        <v>192</v>
      </c>
      <c r="W395" s="3" t="s">
        <v>197</v>
      </c>
      <c r="X395" s="3" t="s">
        <v>206</v>
      </c>
      <c r="Y395" s="3" t="s">
        <v>212</v>
      </c>
      <c r="Z395" s="3" t="s">
        <v>1450</v>
      </c>
      <c r="AA395" s="3" t="s">
        <v>1449</v>
      </c>
      <c r="AB395" s="3" t="s">
        <v>1449</v>
      </c>
      <c r="AC395" s="3" t="s">
        <v>1449</v>
      </c>
      <c r="AD395" s="3" t="s">
        <v>1449</v>
      </c>
      <c r="AE395" s="3"/>
      <c r="AF395" s="49" t="s">
        <v>1466</v>
      </c>
      <c r="AG395" s="3" t="e">
        <f t="shared" si="90"/>
        <v>#N/A</v>
      </c>
      <c r="AH395" s="3"/>
      <c r="AI395" s="3"/>
      <c r="AJ395" s="3" t="e">
        <f t="shared" si="75"/>
        <v>#N/A</v>
      </c>
      <c r="AK395" s="136"/>
      <c r="AL395" s="3" t="s">
        <v>95</v>
      </c>
      <c r="AM395" s="59"/>
      <c r="AN395" s="42">
        <v>5</v>
      </c>
      <c r="AO395" s="3" t="s">
        <v>1621</v>
      </c>
      <c r="AP395" s="44"/>
      <c r="AQ395" s="44"/>
      <c r="AR395" s="49" t="s">
        <v>1621</v>
      </c>
      <c r="AS395" s="3"/>
      <c r="AT395" s="3"/>
      <c r="AU395" s="3"/>
      <c r="AV395" s="3"/>
      <c r="AW395" s="3"/>
      <c r="AX395" s="3" t="str">
        <f t="shared" si="76"/>
        <v>x</v>
      </c>
      <c r="AY395" s="143" t="str">
        <f t="shared" si="77"/>
        <v>x</v>
      </c>
      <c r="AZ395" s="3" t="str">
        <f t="shared" si="78"/>
        <v>x</v>
      </c>
      <c r="BA395" s="3" t="str">
        <f t="shared" si="79"/>
        <v>x</v>
      </c>
      <c r="BB395" s="3" t="str">
        <f t="shared" si="80"/>
        <v/>
      </c>
      <c r="BC395" s="3"/>
      <c r="BD395" s="3"/>
      <c r="BE395" s="182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205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50"/>
      <c r="CQ395" s="98">
        <f>IF(U395="","1",IF(U395="x","0",VLOOKUP(U395,'Risico-matrix'!$K$4:$M$107,3,)))</f>
        <v>0</v>
      </c>
      <c r="CR395" s="98">
        <f>IF(V395="","1",IF(V395="x","0",VLOOKUP(V395,'Risico-matrix'!$K$4:$M$107,3,)))</f>
        <v>15</v>
      </c>
      <c r="CS395" s="98">
        <f>IF(W395="","1",IF(W395="x","0",VLOOKUP(W395,'Risico-matrix'!$K$4:$M$107,3,)))</f>
        <v>3</v>
      </c>
      <c r="CT395" s="98">
        <f>IF(X395="","1",IF(X395="x","0",VLOOKUP(X395,'Risico-matrix'!$K$4:$M$107,3,)))</f>
        <v>3</v>
      </c>
      <c r="CU395" s="98">
        <f>IF(Y395="","1",IF(Y395="x","0",VLOOKUP(Y395,'Risico-matrix'!$K$4:$M$107,3,)))</f>
        <v>7</v>
      </c>
      <c r="CV395" s="98" t="e">
        <f>IF(Z395="","1",IF(Z395="x","0",VLOOKUP(Z395,'Risico-matrix'!$K$4:$M$107,3,)))</f>
        <v>#N/A</v>
      </c>
      <c r="CW395" s="98" t="str">
        <f>IF(AA395="","1",IF(AA395="x","0",VLOOKUP(AA395,'Risico-matrix'!$K$4:$M$107,3,)))</f>
        <v>1</v>
      </c>
      <c r="CX395" s="98" t="str">
        <f>IF(AB395="","1",IF(AB395="x","0",VLOOKUP(AB395,'Risico-matrix'!$K$4:$M$107,3,)))</f>
        <v>1</v>
      </c>
      <c r="CY395" s="98" t="str">
        <f>IF(AC395="","1",IF(AC395="x","0",VLOOKUP(AC395,'Risico-matrix'!$K$4:$M$107,3,)))</f>
        <v>1</v>
      </c>
      <c r="CZ395" s="98" t="str">
        <f>IF(AD395="","1",IF(AD395="x","0",VLOOKUP(AD395,'Risico-matrix'!$K$4:$M$107,3,)))</f>
        <v>1</v>
      </c>
      <c r="DA395" s="1" t="e">
        <f t="shared" si="91"/>
        <v>#N/A</v>
      </c>
    </row>
    <row r="396" spans="1:105" hidden="1" x14ac:dyDescent="0.25">
      <c r="A396" s="46" t="s">
        <v>1411</v>
      </c>
      <c r="B396" s="47">
        <v>32987</v>
      </c>
      <c r="C396" s="47">
        <v>42233</v>
      </c>
      <c r="D396" s="3" t="s">
        <v>1254</v>
      </c>
      <c r="E396" s="3"/>
      <c r="F396" s="3"/>
      <c r="G396" s="3"/>
      <c r="H396" s="3"/>
      <c r="I396" s="3"/>
      <c r="J396" s="3"/>
      <c r="K396" s="3"/>
      <c r="L396" s="3" t="s">
        <v>862</v>
      </c>
      <c r="M396" s="3" t="s">
        <v>862</v>
      </c>
      <c r="N396" s="3" t="s">
        <v>862</v>
      </c>
      <c r="O396" s="3" t="s">
        <v>89</v>
      </c>
      <c r="P396" s="3" t="s">
        <v>92</v>
      </c>
      <c r="Q396" s="3">
        <v>1.4</v>
      </c>
      <c r="R396" s="3" t="s">
        <v>863</v>
      </c>
      <c r="S396" s="48"/>
      <c r="T396" s="3" t="s">
        <v>863</v>
      </c>
      <c r="U396" s="3" t="s">
        <v>197</v>
      </c>
      <c r="V396" s="3" t="s">
        <v>198</v>
      </c>
      <c r="W396" s="3" t="s">
        <v>200</v>
      </c>
      <c r="X396" s="3" t="s">
        <v>206</v>
      </c>
      <c r="Y396" s="3" t="s">
        <v>210</v>
      </c>
      <c r="Z396" s="3" t="s">
        <v>264</v>
      </c>
      <c r="AA396" s="3" t="s">
        <v>1449</v>
      </c>
      <c r="AB396" s="3" t="s">
        <v>1449</v>
      </c>
      <c r="AC396" s="3" t="s">
        <v>1449</v>
      </c>
      <c r="AD396" s="3" t="s">
        <v>1449</v>
      </c>
      <c r="AE396" s="3"/>
      <c r="AF396" s="49" t="s">
        <v>1598</v>
      </c>
      <c r="AG396" s="3">
        <f t="shared" si="90"/>
        <v>27</v>
      </c>
      <c r="AH396" s="3"/>
      <c r="AI396" s="3"/>
      <c r="AJ396" s="3">
        <f t="shared" si="75"/>
        <v>0</v>
      </c>
      <c r="AK396" s="136"/>
      <c r="AL396" s="3"/>
      <c r="AM396" s="59"/>
      <c r="AN396" s="42"/>
      <c r="AO396" s="3" t="s">
        <v>1627</v>
      </c>
      <c r="AP396" s="44"/>
      <c r="AQ396" s="44"/>
      <c r="AR396" s="49"/>
      <c r="AS396" s="3"/>
      <c r="AT396" s="3"/>
      <c r="AU396" s="3"/>
      <c r="AV396" s="3"/>
      <c r="AW396" s="3"/>
      <c r="AX396" s="3" t="str">
        <f t="shared" si="76"/>
        <v>x</v>
      </c>
      <c r="AY396" s="143" t="str">
        <f t="shared" si="77"/>
        <v>x</v>
      </c>
      <c r="AZ396" s="3" t="str">
        <f t="shared" si="78"/>
        <v>x</v>
      </c>
      <c r="BA396" s="3" t="str">
        <f t="shared" si="79"/>
        <v/>
      </c>
      <c r="BB396" s="3" t="str">
        <f t="shared" si="80"/>
        <v/>
      </c>
      <c r="BC396" s="3"/>
      <c r="BD396" s="3"/>
      <c r="BE396" s="182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205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50"/>
      <c r="CQ396" s="98">
        <f>IF(U396="","1",IF(U396="x","0",VLOOKUP(U396,'Risico-matrix'!$K$4:$M$107,3,)))</f>
        <v>3</v>
      </c>
      <c r="CR396" s="98">
        <f>IF(V396="","1",IF(V396="x","0",VLOOKUP(V396,'Risico-matrix'!$K$4:$M$107,3,)))</f>
        <v>7</v>
      </c>
      <c r="CS396" s="98">
        <f>IF(W396="","1",IF(W396="x","0",VLOOKUP(W396,'Risico-matrix'!$K$4:$M$107,3,)))</f>
        <v>3</v>
      </c>
      <c r="CT396" s="98">
        <f>IF(X396="","1",IF(X396="x","0",VLOOKUP(X396,'Risico-matrix'!$K$4:$M$107,3,)))</f>
        <v>3</v>
      </c>
      <c r="CU396" s="98">
        <f>IF(Y396="","1",IF(Y396="x","0",VLOOKUP(Y396,'Risico-matrix'!$K$4:$M$107,3,)))</f>
        <v>7</v>
      </c>
      <c r="CV396" s="98">
        <f>IF(Z396="","1",IF(Z396="x","0",VLOOKUP(Z396,'Risico-matrix'!$K$4:$M$107,3,)))</f>
        <v>0</v>
      </c>
      <c r="CW396" s="98" t="str">
        <f>IF(AA396="","1",IF(AA396="x","0",VLOOKUP(AA396,'Risico-matrix'!$K$4:$M$107,3,)))</f>
        <v>1</v>
      </c>
      <c r="CX396" s="98" t="str">
        <f>IF(AB396="","1",IF(AB396="x","0",VLOOKUP(AB396,'Risico-matrix'!$K$4:$M$107,3,)))</f>
        <v>1</v>
      </c>
      <c r="CY396" s="98" t="str">
        <f>IF(AC396="","1",IF(AC396="x","0",VLOOKUP(AC396,'Risico-matrix'!$K$4:$M$107,3,)))</f>
        <v>1</v>
      </c>
      <c r="CZ396" s="98" t="str">
        <f>IF(AD396="","1",IF(AD396="x","0",VLOOKUP(AD396,'Risico-matrix'!$K$4:$M$107,3,)))</f>
        <v>1</v>
      </c>
      <c r="DA396" s="1">
        <f t="shared" si="91"/>
        <v>27</v>
      </c>
    </row>
    <row r="397" spans="1:105" hidden="1" x14ac:dyDescent="0.25">
      <c r="A397" s="46" t="s">
        <v>1308</v>
      </c>
      <c r="B397" s="47">
        <v>2256</v>
      </c>
      <c r="C397" s="47">
        <v>42023</v>
      </c>
      <c r="D397" s="3" t="s">
        <v>1306</v>
      </c>
      <c r="E397" s="3"/>
      <c r="F397" s="3"/>
      <c r="G397" s="3"/>
      <c r="H397" s="3"/>
      <c r="I397" s="3"/>
      <c r="J397" s="3" t="s">
        <v>862</v>
      </c>
      <c r="K397" s="3"/>
      <c r="L397" s="3"/>
      <c r="M397" s="3"/>
      <c r="N397" s="3"/>
      <c r="O397" s="3" t="s">
        <v>88</v>
      </c>
      <c r="P397" s="3" t="s">
        <v>93</v>
      </c>
      <c r="Q397" s="3">
        <v>0.99</v>
      </c>
      <c r="R397" s="3">
        <v>7</v>
      </c>
      <c r="S397" s="48" t="s">
        <v>868</v>
      </c>
      <c r="T397" s="3" t="s">
        <v>891</v>
      </c>
      <c r="U397" s="3" t="s">
        <v>199</v>
      </c>
      <c r="V397" s="3" t="s">
        <v>1449</v>
      </c>
      <c r="W397" s="3" t="s">
        <v>1449</v>
      </c>
      <c r="X397" s="3" t="s">
        <v>1449</v>
      </c>
      <c r="Y397" s="3" t="s">
        <v>1449</v>
      </c>
      <c r="Z397" s="3" t="s">
        <v>1449</v>
      </c>
      <c r="AA397" s="3" t="s">
        <v>1449</v>
      </c>
      <c r="AB397" s="3" t="s">
        <v>1449</v>
      </c>
      <c r="AC397" s="3" t="s">
        <v>1449</v>
      </c>
      <c r="AD397" s="3" t="s">
        <v>1449</v>
      </c>
      <c r="AE397" s="3"/>
      <c r="AF397" s="49" t="s">
        <v>1568</v>
      </c>
      <c r="AG397" s="3">
        <f t="shared" si="90"/>
        <v>16</v>
      </c>
      <c r="AH397" s="3"/>
      <c r="AI397" s="3"/>
      <c r="AJ397" s="3">
        <f t="shared" ref="AJ397:AJ406" si="92">AG397*AH397*AI397</f>
        <v>0</v>
      </c>
      <c r="AK397" s="136"/>
      <c r="AL397" s="3" t="s">
        <v>95</v>
      </c>
      <c r="AM397" s="59"/>
      <c r="AN397" s="42"/>
      <c r="AO397" s="3" t="s">
        <v>1626</v>
      </c>
      <c r="AP397" s="44"/>
      <c r="AQ397" s="44"/>
      <c r="AR397" s="49"/>
      <c r="AS397" s="3"/>
      <c r="AT397" s="3"/>
      <c r="AU397" s="3"/>
      <c r="AV397" s="3"/>
      <c r="AW397" s="3"/>
      <c r="AX397" s="3" t="str">
        <f t="shared" ref="AX397" si="93">IF(OR(K397="x",J392="x",L397="x",G397="x",H397="x",M397="x",N397="x"),"x","")</f>
        <v/>
      </c>
      <c r="AY397" s="143" t="str">
        <f t="shared" ref="AY397" si="94">IF(OR(K397="x",J392="x",L397="x",G397="x",H397="x",M397="x",N397="x"),"x","")</f>
        <v/>
      </c>
      <c r="AZ397" s="3" t="str">
        <f t="shared" ref="AZ397" si="95">IF(OR(K397="x",J392="x",L397="x",G397="x",H397="x",M397="x"),"x","")</f>
        <v/>
      </c>
      <c r="BA397" s="3" t="str">
        <f t="shared" ref="BA397" si="96">IF(OR(K397="x",J392="x",H397="x"),"x","")</f>
        <v/>
      </c>
      <c r="BB397" s="3" t="str">
        <f t="shared" ref="BB397:BB418" si="97">IF(OR(K397="x",J397="x"),"x","")</f>
        <v>x</v>
      </c>
      <c r="BC397" s="3"/>
      <c r="BD397" s="3"/>
      <c r="BE397" s="182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205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50"/>
      <c r="CQ397" s="98">
        <f>IF(U397="","1",IF(U397="x","0",VLOOKUP(U397,'Risico-matrix'!$K$4:$M$107,3,)))</f>
        <v>7</v>
      </c>
      <c r="CR397" s="98" t="str">
        <f>IF(V397="","1",IF(V397="x","0",VLOOKUP(V397,'Risico-matrix'!$K$4:$M$107,3,)))</f>
        <v>1</v>
      </c>
      <c r="CS397" s="98" t="str">
        <f>IF(W397="","1",IF(W397="x","0",VLOOKUP(W397,'Risico-matrix'!$K$4:$M$107,3,)))</f>
        <v>1</v>
      </c>
      <c r="CT397" s="98" t="str">
        <f>IF(X397="","1",IF(X397="x","0",VLOOKUP(X397,'Risico-matrix'!$K$4:$M$107,3,)))</f>
        <v>1</v>
      </c>
      <c r="CU397" s="98" t="str">
        <f>IF(Y397="","1",IF(Y397="x","0",VLOOKUP(Y397,'Risico-matrix'!$K$4:$M$107,3,)))</f>
        <v>1</v>
      </c>
      <c r="CV397" s="98" t="str">
        <f>IF(Z397="","1",IF(Z397="x","0",VLOOKUP(Z397,'Risico-matrix'!$K$4:$M$107,3,)))</f>
        <v>1</v>
      </c>
      <c r="CW397" s="98" t="str">
        <f>IF(AA397="","1",IF(AA397="x","0",VLOOKUP(AA397,'Risico-matrix'!$K$4:$M$107,3,)))</f>
        <v>1</v>
      </c>
      <c r="CX397" s="98" t="str">
        <f>IF(AB397="","1",IF(AB397="x","0",VLOOKUP(AB397,'Risico-matrix'!$K$4:$M$107,3,)))</f>
        <v>1</v>
      </c>
      <c r="CY397" s="98" t="str">
        <f>IF(AC397="","1",IF(AC397="x","0",VLOOKUP(AC397,'Risico-matrix'!$K$4:$M$107,3,)))</f>
        <v>1</v>
      </c>
      <c r="CZ397" s="98" t="str">
        <f>IF(AD397="","1",IF(AD397="x","0",VLOOKUP(AD397,'Risico-matrix'!$K$4:$M$107,3,)))</f>
        <v>1</v>
      </c>
      <c r="DA397" s="1">
        <f t="shared" si="91"/>
        <v>16</v>
      </c>
    </row>
    <row r="398" spans="1:105" hidden="1" x14ac:dyDescent="0.25">
      <c r="A398" s="46" t="s">
        <v>1109</v>
      </c>
      <c r="B398" s="47">
        <v>100807</v>
      </c>
      <c r="C398" s="47">
        <v>41662</v>
      </c>
      <c r="D398" s="3" t="s">
        <v>900</v>
      </c>
      <c r="E398" s="3"/>
      <c r="F398" s="3"/>
      <c r="G398" s="3"/>
      <c r="H398" s="3"/>
      <c r="I398" s="3"/>
      <c r="J398" s="3" t="s">
        <v>862</v>
      </c>
      <c r="K398" s="3"/>
      <c r="L398" s="3" t="s">
        <v>862</v>
      </c>
      <c r="M398" s="3"/>
      <c r="N398" s="3" t="s">
        <v>862</v>
      </c>
      <c r="O398" s="3" t="s">
        <v>88</v>
      </c>
      <c r="P398" s="3" t="s">
        <v>92</v>
      </c>
      <c r="Q398" s="3">
        <v>1.63</v>
      </c>
      <c r="R398" s="3" t="s">
        <v>1008</v>
      </c>
      <c r="S398" s="48">
        <v>197</v>
      </c>
      <c r="T398" s="3" t="s">
        <v>1110</v>
      </c>
      <c r="U398" s="3" t="s">
        <v>196</v>
      </c>
      <c r="V398" s="3" t="s">
        <v>205</v>
      </c>
      <c r="W398" s="3" t="s">
        <v>263</v>
      </c>
      <c r="X398" s="3" t="s">
        <v>1449</v>
      </c>
      <c r="Y398" s="3" t="s">
        <v>1449</v>
      </c>
      <c r="Z398" s="3" t="s">
        <v>1449</v>
      </c>
      <c r="AA398" s="3" t="s">
        <v>1449</v>
      </c>
      <c r="AB398" s="3" t="s">
        <v>1449</v>
      </c>
      <c r="AC398" s="3" t="s">
        <v>1449</v>
      </c>
      <c r="AD398" s="3" t="s">
        <v>1449</v>
      </c>
      <c r="AE398" s="3"/>
      <c r="AF398" s="49" t="s">
        <v>1510</v>
      </c>
      <c r="AG398" s="3">
        <f t="shared" si="90"/>
        <v>25</v>
      </c>
      <c r="AH398" s="3"/>
      <c r="AI398" s="3"/>
      <c r="AJ398" s="3">
        <f t="shared" si="92"/>
        <v>0</v>
      </c>
      <c r="AK398" s="136"/>
      <c r="AL398" s="3" t="s">
        <v>95</v>
      </c>
      <c r="AM398" s="59"/>
      <c r="AN398" s="42"/>
      <c r="AO398" s="3" t="s">
        <v>1621</v>
      </c>
      <c r="AP398" s="44"/>
      <c r="AQ398" s="44"/>
      <c r="AR398" s="49" t="s">
        <v>1621</v>
      </c>
      <c r="AS398" s="3"/>
      <c r="AT398" s="3"/>
      <c r="AU398" s="3"/>
      <c r="AV398" s="3"/>
      <c r="AW398" s="3"/>
      <c r="AX398" s="3" t="str">
        <f>IF(OR(K398="x",J395="x",L398="x",G398="x",H398="x",M398="x",N398="x"),"x","")</f>
        <v>x</v>
      </c>
      <c r="AY398" s="143" t="str">
        <f>IF(OR(K398="x",J395="x",L398="x",G398="x",H398="x",M398="x",N398="x"),"x","")</f>
        <v>x</v>
      </c>
      <c r="AZ398" s="3" t="str">
        <f>IF(OR(K398="x",J395="x",L398="x",G398="x",H398="x",M398="x"),"x","")</f>
        <v>x</v>
      </c>
      <c r="BA398" s="3" t="str">
        <f>IF(OR(K398="x",J395="x",H398="x"),"x","")</f>
        <v/>
      </c>
      <c r="BB398" s="3" t="str">
        <f t="shared" si="97"/>
        <v>x</v>
      </c>
      <c r="BC398" s="3"/>
      <c r="BD398" s="3"/>
      <c r="BE398" s="182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205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50"/>
      <c r="CQ398" s="98">
        <f>IF(U398="","1",IF(U398="x","0",VLOOKUP(U398,'Risico-matrix'!$K$4:$M$107,3,)))</f>
        <v>15</v>
      </c>
      <c r="CR398" s="98">
        <f>IF(V398="","1",IF(V398="x","0",VLOOKUP(V398,'Risico-matrix'!$K$4:$M$107,3,)))</f>
        <v>3</v>
      </c>
      <c r="CS398" s="98">
        <f>IF(W398="","1",IF(W398="x","0",VLOOKUP(W398,'Risico-matrix'!$K$4:$M$107,3,)))</f>
        <v>0</v>
      </c>
      <c r="CT398" s="98" t="str">
        <f>IF(X398="","1",IF(X398="x","0",VLOOKUP(X398,'Risico-matrix'!$K$4:$M$107,3,)))</f>
        <v>1</v>
      </c>
      <c r="CU398" s="98" t="str">
        <f>IF(Y398="","1",IF(Y398="x","0",VLOOKUP(Y398,'Risico-matrix'!$K$4:$M$107,3,)))</f>
        <v>1</v>
      </c>
      <c r="CV398" s="98" t="str">
        <f>IF(Z398="","1",IF(Z398="x","0",VLOOKUP(Z398,'Risico-matrix'!$K$4:$M$107,3,)))</f>
        <v>1</v>
      </c>
      <c r="CW398" s="98" t="str">
        <f>IF(AA398="","1",IF(AA398="x","0",VLOOKUP(AA398,'Risico-matrix'!$K$4:$M$107,3,)))</f>
        <v>1</v>
      </c>
      <c r="CX398" s="98" t="str">
        <f>IF(AB398="","1",IF(AB398="x","0",VLOOKUP(AB398,'Risico-matrix'!$K$4:$M$107,3,)))</f>
        <v>1</v>
      </c>
      <c r="CY398" s="98" t="str">
        <f>IF(AC398="","1",IF(AC398="x","0",VLOOKUP(AC398,'Risico-matrix'!$K$4:$M$107,3,)))</f>
        <v>1</v>
      </c>
      <c r="CZ398" s="98" t="str">
        <f>IF(AD398="","1",IF(AD398="x","0",VLOOKUP(AD398,'Risico-matrix'!$K$4:$M$107,3,)))</f>
        <v>1</v>
      </c>
      <c r="DA398" s="1">
        <f t="shared" si="91"/>
        <v>25</v>
      </c>
    </row>
    <row r="399" spans="1:105" hidden="1" x14ac:dyDescent="0.25">
      <c r="A399" s="46" t="s">
        <v>1111</v>
      </c>
      <c r="B399" s="47">
        <v>106448</v>
      </c>
      <c r="C399" s="47">
        <v>41661</v>
      </c>
      <c r="D399" s="3" t="s">
        <v>900</v>
      </c>
      <c r="E399" s="3" t="s">
        <v>862</v>
      </c>
      <c r="F399" s="3"/>
      <c r="G399" s="3"/>
      <c r="H399" s="3"/>
      <c r="I399" s="3"/>
      <c r="J399" s="3"/>
      <c r="K399" s="3"/>
      <c r="L399" s="3"/>
      <c r="M399" s="3"/>
      <c r="N399" s="3"/>
      <c r="O399" s="3" t="s">
        <v>875</v>
      </c>
      <c r="P399" s="3" t="s">
        <v>92</v>
      </c>
      <c r="Q399" s="3">
        <v>1.76</v>
      </c>
      <c r="R399" s="3" t="s">
        <v>1112</v>
      </c>
      <c r="S399" s="48" t="s">
        <v>1035</v>
      </c>
      <c r="T399" s="3" t="s">
        <v>1053</v>
      </c>
      <c r="U399" s="3" t="s">
        <v>1449</v>
      </c>
      <c r="V399" s="3" t="s">
        <v>1449</v>
      </c>
      <c r="W399" s="3" t="s">
        <v>1449</v>
      </c>
      <c r="X399" s="3" t="s">
        <v>1449</v>
      </c>
      <c r="Y399" s="3" t="s">
        <v>1449</v>
      </c>
      <c r="Z399" s="3" t="s">
        <v>1449</v>
      </c>
      <c r="AA399" s="3" t="s">
        <v>1449</v>
      </c>
      <c r="AB399" s="3" t="s">
        <v>1449</v>
      </c>
      <c r="AC399" s="3" t="s">
        <v>1449</v>
      </c>
      <c r="AD399" s="3" t="s">
        <v>1449</v>
      </c>
      <c r="AE399" s="3"/>
      <c r="AF399" s="49"/>
      <c r="AG399" s="3">
        <f t="shared" si="90"/>
        <v>10</v>
      </c>
      <c r="AH399" s="3"/>
      <c r="AI399" s="3"/>
      <c r="AJ399" s="3">
        <f t="shared" si="92"/>
        <v>0</v>
      </c>
      <c r="AK399" s="136"/>
      <c r="AL399" s="3" t="s">
        <v>95</v>
      </c>
      <c r="AM399" s="59"/>
      <c r="AN399" s="42"/>
      <c r="AO399" s="3" t="s">
        <v>1621</v>
      </c>
      <c r="AP399" s="44"/>
      <c r="AQ399" s="44"/>
      <c r="AR399" s="49" t="s">
        <v>1621</v>
      </c>
      <c r="AS399" s="3"/>
      <c r="AT399" s="3"/>
      <c r="AU399" s="3"/>
      <c r="AV399" s="3"/>
      <c r="AW399" s="3"/>
      <c r="AX399" s="3" t="str">
        <f>IF(OR(K399="x",J396="x",L399="x",G399="x",H399="x",M399="x",N399="x"),"x","")</f>
        <v/>
      </c>
      <c r="AY399" s="143" t="str">
        <f>IF(OR(K399="x",J396="x",L399="x",G399="x",H399="x",M399="x",N399="x"),"x","")</f>
        <v/>
      </c>
      <c r="AZ399" s="3" t="str">
        <f>IF(OR(K399="x",J396="x",L399="x",G399="x",H399="x",M399="x"),"x","")</f>
        <v/>
      </c>
      <c r="BA399" s="3" t="str">
        <f>IF(OR(K399="x",J396="x",H399="x"),"x","")</f>
        <v/>
      </c>
      <c r="BB399" s="3" t="str">
        <f t="shared" si="97"/>
        <v/>
      </c>
      <c r="BC399" s="3"/>
      <c r="BD399" s="3"/>
      <c r="BE399" s="182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205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50"/>
      <c r="CQ399" s="98" t="str">
        <f>IF(U399="","1",IF(U399="x","0",VLOOKUP(U399,'Risico-matrix'!$K$4:$M$107,3,)))</f>
        <v>1</v>
      </c>
      <c r="CR399" s="98" t="str">
        <f>IF(V399="","1",IF(V399="x","0",VLOOKUP(V399,'Risico-matrix'!$K$4:$M$107,3,)))</f>
        <v>1</v>
      </c>
      <c r="CS399" s="98" t="str">
        <f>IF(W399="","1",IF(W399="x","0",VLOOKUP(W399,'Risico-matrix'!$K$4:$M$107,3,)))</f>
        <v>1</v>
      </c>
      <c r="CT399" s="98" t="str">
        <f>IF(X399="","1",IF(X399="x","0",VLOOKUP(X399,'Risico-matrix'!$K$4:$M$107,3,)))</f>
        <v>1</v>
      </c>
      <c r="CU399" s="98" t="str">
        <f>IF(Y399="","1",IF(Y399="x","0",VLOOKUP(Y399,'Risico-matrix'!$K$4:$M$107,3,)))</f>
        <v>1</v>
      </c>
      <c r="CV399" s="98" t="str">
        <f>IF(Z399="","1",IF(Z399="x","0",VLOOKUP(Z399,'Risico-matrix'!$K$4:$M$107,3,)))</f>
        <v>1</v>
      </c>
      <c r="CW399" s="98" t="str">
        <f>IF(AA399="","1",IF(AA399="x","0",VLOOKUP(AA399,'Risico-matrix'!$K$4:$M$107,3,)))</f>
        <v>1</v>
      </c>
      <c r="CX399" s="98" t="str">
        <f>IF(AB399="","1",IF(AB399="x","0",VLOOKUP(AB399,'Risico-matrix'!$K$4:$M$107,3,)))</f>
        <v>1</v>
      </c>
      <c r="CY399" s="98" t="str">
        <f>IF(AC399="","1",IF(AC399="x","0",VLOOKUP(AC399,'Risico-matrix'!$K$4:$M$107,3,)))</f>
        <v>1</v>
      </c>
      <c r="CZ399" s="98" t="str">
        <f>IF(AD399="","1",IF(AD399="x","0",VLOOKUP(AD399,'Risico-matrix'!$K$4:$M$107,3,)))</f>
        <v>1</v>
      </c>
      <c r="DA399" s="1">
        <f t="shared" si="91"/>
        <v>10</v>
      </c>
    </row>
    <row r="400" spans="1:105" hidden="1" x14ac:dyDescent="0.25">
      <c r="A400" s="46" t="s">
        <v>1113</v>
      </c>
      <c r="B400" s="47">
        <v>108382</v>
      </c>
      <c r="C400" s="47">
        <v>42080</v>
      </c>
      <c r="D400" s="3" t="s">
        <v>900</v>
      </c>
      <c r="E400" s="3" t="s">
        <v>862</v>
      </c>
      <c r="F400" s="3"/>
      <c r="G400" s="3"/>
      <c r="H400" s="3"/>
      <c r="I400" s="3"/>
      <c r="J400" s="3"/>
      <c r="K400" s="3"/>
      <c r="L400" s="3"/>
      <c r="M400" s="3"/>
      <c r="N400" s="3"/>
      <c r="O400" s="3" t="s">
        <v>875</v>
      </c>
      <c r="P400" s="3" t="s">
        <v>92</v>
      </c>
      <c r="Q400" s="3">
        <v>1.353</v>
      </c>
      <c r="R400" s="3" t="s">
        <v>1114</v>
      </c>
      <c r="S400" s="48" t="s">
        <v>1115</v>
      </c>
      <c r="T400" s="3" t="s">
        <v>1035</v>
      </c>
      <c r="U400" s="3" t="s">
        <v>1449</v>
      </c>
      <c r="V400" s="3" t="s">
        <v>1449</v>
      </c>
      <c r="W400" s="3" t="s">
        <v>1449</v>
      </c>
      <c r="X400" s="3" t="s">
        <v>1449</v>
      </c>
      <c r="Y400" s="3" t="s">
        <v>1449</v>
      </c>
      <c r="Z400" s="3" t="s">
        <v>1449</v>
      </c>
      <c r="AA400" s="3" t="s">
        <v>1449</v>
      </c>
      <c r="AB400" s="3" t="s">
        <v>1449</v>
      </c>
      <c r="AC400" s="3" t="s">
        <v>1449</v>
      </c>
      <c r="AD400" s="3" t="s">
        <v>1449</v>
      </c>
      <c r="AE400" s="3"/>
      <c r="AF400" s="49"/>
      <c r="AG400" s="3">
        <f t="shared" si="90"/>
        <v>10</v>
      </c>
      <c r="AH400" s="3"/>
      <c r="AI400" s="3"/>
      <c r="AJ400" s="3">
        <f t="shared" si="92"/>
        <v>0</v>
      </c>
      <c r="AK400" s="136"/>
      <c r="AL400" s="3" t="s">
        <v>95</v>
      </c>
      <c r="AM400" s="59"/>
      <c r="AN400" s="42"/>
      <c r="AO400" s="3" t="s">
        <v>1621</v>
      </c>
      <c r="AP400" s="44"/>
      <c r="AQ400" s="44"/>
      <c r="AR400" s="49" t="s">
        <v>1621</v>
      </c>
      <c r="AS400" s="3"/>
      <c r="AT400" s="3"/>
      <c r="AU400" s="3"/>
      <c r="AV400" s="3"/>
      <c r="AW400" s="3"/>
      <c r="AX400" s="3" t="str">
        <f>IF(OR(K400="x",J397="x",L400="x",G400="x",H400="x",M400="x",N400="x"),"x","")</f>
        <v>x</v>
      </c>
      <c r="AY400" s="143" t="str">
        <f>IF(OR(K400="x",J397="x",L400="x",G400="x",H400="x",M400="x",N400="x"),"x","")</f>
        <v>x</v>
      </c>
      <c r="AZ400" s="3" t="str">
        <f>IF(OR(K400="x",J397="x",L400="x",G400="x",H400="x",M400="x"),"x","")</f>
        <v>x</v>
      </c>
      <c r="BA400" s="3" t="str">
        <f>IF(OR(K400="x",J397="x",H400="x"),"x","")</f>
        <v>x</v>
      </c>
      <c r="BB400" s="3" t="str">
        <f t="shared" si="97"/>
        <v/>
      </c>
      <c r="BC400" s="3"/>
      <c r="BD400" s="3"/>
      <c r="BE400" s="182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205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50"/>
      <c r="CQ400" s="98" t="str">
        <f>IF(U400="","1",IF(U400="x","0",VLOOKUP(U400,'Risico-matrix'!$K$4:$M$107,3,)))</f>
        <v>1</v>
      </c>
      <c r="CR400" s="98" t="str">
        <f>IF(V400="","1",IF(V400="x","0",VLOOKUP(V400,'Risico-matrix'!$K$4:$M$107,3,)))</f>
        <v>1</v>
      </c>
      <c r="CS400" s="98" t="str">
        <f>IF(W400="","1",IF(W400="x","0",VLOOKUP(W400,'Risico-matrix'!$K$4:$M$107,3,)))</f>
        <v>1</v>
      </c>
      <c r="CT400" s="98" t="str">
        <f>IF(X400="","1",IF(X400="x","0",VLOOKUP(X400,'Risico-matrix'!$K$4:$M$107,3,)))</f>
        <v>1</v>
      </c>
      <c r="CU400" s="98" t="str">
        <f>IF(Y400="","1",IF(Y400="x","0",VLOOKUP(Y400,'Risico-matrix'!$K$4:$M$107,3,)))</f>
        <v>1</v>
      </c>
      <c r="CV400" s="98" t="str">
        <f>IF(Z400="","1",IF(Z400="x","0",VLOOKUP(Z400,'Risico-matrix'!$K$4:$M$107,3,)))</f>
        <v>1</v>
      </c>
      <c r="CW400" s="98" t="str">
        <f>IF(AA400="","1",IF(AA400="x","0",VLOOKUP(AA400,'Risico-matrix'!$K$4:$M$107,3,)))</f>
        <v>1</v>
      </c>
      <c r="CX400" s="98" t="str">
        <f>IF(AB400="","1",IF(AB400="x","0",VLOOKUP(AB400,'Risico-matrix'!$K$4:$M$107,3,)))</f>
        <v>1</v>
      </c>
      <c r="CY400" s="98" t="str">
        <f>IF(AC400="","1",IF(AC400="x","0",VLOOKUP(AC400,'Risico-matrix'!$K$4:$M$107,3,)))</f>
        <v>1</v>
      </c>
      <c r="CZ400" s="98" t="str">
        <f>IF(AD400="","1",IF(AD400="x","0",VLOOKUP(AD400,'Risico-matrix'!$K$4:$M$107,3,)))</f>
        <v>1</v>
      </c>
      <c r="DA400" s="1">
        <f t="shared" si="91"/>
        <v>10</v>
      </c>
    </row>
    <row r="401" spans="1:105" hidden="1" x14ac:dyDescent="0.25">
      <c r="A401" s="144" t="s">
        <v>1647</v>
      </c>
      <c r="B401" s="47"/>
      <c r="C401" s="47">
        <v>42313</v>
      </c>
      <c r="D401" s="3" t="s">
        <v>846</v>
      </c>
      <c r="E401" s="3"/>
      <c r="F401" s="3"/>
      <c r="G401" s="3"/>
      <c r="H401" s="3"/>
      <c r="I401" s="3"/>
      <c r="J401" s="3"/>
      <c r="K401" s="3"/>
      <c r="L401" s="3" t="s">
        <v>624</v>
      </c>
      <c r="M401" s="3"/>
      <c r="N401" s="3"/>
      <c r="O401" s="3" t="s">
        <v>89</v>
      </c>
      <c r="P401" s="3" t="s">
        <v>93</v>
      </c>
      <c r="Q401" s="3">
        <v>1.02</v>
      </c>
      <c r="R401" s="3"/>
      <c r="S401" s="48"/>
      <c r="T401" s="3"/>
      <c r="U401" s="3" t="s">
        <v>197</v>
      </c>
      <c r="V401" s="3" t="s">
        <v>200</v>
      </c>
      <c r="W401" s="3" t="s">
        <v>265</v>
      </c>
      <c r="X401" s="3"/>
      <c r="Y401" s="3"/>
      <c r="Z401" s="3"/>
      <c r="AA401" s="3"/>
      <c r="AB401" s="3"/>
      <c r="AC401" s="3"/>
      <c r="AD401" s="3"/>
      <c r="AE401" s="3" t="s">
        <v>1648</v>
      </c>
      <c r="AF401" s="49" t="s">
        <v>1649</v>
      </c>
      <c r="AG401" s="3">
        <f t="shared" si="90"/>
        <v>13</v>
      </c>
      <c r="AH401" s="3">
        <v>3</v>
      </c>
      <c r="AI401" s="3">
        <v>3</v>
      </c>
      <c r="AJ401" s="3">
        <f t="shared" si="92"/>
        <v>117</v>
      </c>
      <c r="AK401" s="136"/>
      <c r="AL401" s="3" t="s">
        <v>95</v>
      </c>
      <c r="AM401" s="59"/>
      <c r="AN401" s="42"/>
      <c r="AO401" s="3" t="s">
        <v>844</v>
      </c>
      <c r="AP401" s="44"/>
      <c r="AQ401" s="44"/>
      <c r="AR401" s="49"/>
      <c r="AS401" s="3"/>
      <c r="AT401" s="3"/>
      <c r="AU401" s="3"/>
      <c r="AV401" s="3"/>
      <c r="AW401" s="3"/>
      <c r="AX401" s="3" t="e">
        <f>IF(OR(K401="x",#REF!="x",L401="x",G401="x",H401="x",M401="x",N401="x"),"x","")</f>
        <v>#REF!</v>
      </c>
      <c r="AY401" s="143" t="e">
        <f>IF(OR(K401="x",#REF!="x",L401="x",G401="x",H401="x",M401="x",N401="x"),"x","")</f>
        <v>#REF!</v>
      </c>
      <c r="AZ401" s="3" t="e">
        <f>IF(OR(K401="x",#REF!="x",L401="x",G401="x",H401="x",M401="x"),"x","")</f>
        <v>#REF!</v>
      </c>
      <c r="BA401" s="3" t="e">
        <f>IF(OR(K401="x",#REF!="x",H401="x"),"x","")</f>
        <v>#REF!</v>
      </c>
      <c r="BB401" s="3" t="str">
        <f t="shared" ref="BB401" si="98">IF(OR(K401="x",J401="x"),"x","")</f>
        <v/>
      </c>
      <c r="BC401" s="3"/>
      <c r="BD401" s="3"/>
      <c r="BE401" s="182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205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50"/>
      <c r="CQ401" s="98">
        <f>IF(U401="","1",IF(U401="x","0",VLOOKUP(U401,'Risico-matrix'!$K$4:$M$107,3,)))</f>
        <v>3</v>
      </c>
      <c r="CR401" s="98">
        <f>IF(V401="","1",IF(V401="x","0",VLOOKUP(V401,'Risico-matrix'!$K$4:$M$107,3,)))</f>
        <v>3</v>
      </c>
      <c r="CS401" s="98">
        <f>IF(W401="","1",IF(W401="x","0",VLOOKUP(W401,'Risico-matrix'!$K$4:$M$107,3,)))</f>
        <v>0</v>
      </c>
      <c r="CT401" s="98" t="str">
        <f>IF(X401="","1",IF(X401="x","0",VLOOKUP(X401,'Risico-matrix'!$K$4:$M$107,3,)))</f>
        <v>1</v>
      </c>
      <c r="CU401" s="98" t="str">
        <f>IF(Y401="","1",IF(Y401="x","0",VLOOKUP(Y401,'Risico-matrix'!$K$4:$M$107,3,)))</f>
        <v>1</v>
      </c>
      <c r="CV401" s="98" t="str">
        <f>IF(Z401="","1",IF(Z401="x","0",VLOOKUP(Z401,'Risico-matrix'!$K$4:$M$107,3,)))</f>
        <v>1</v>
      </c>
      <c r="CW401" s="98" t="str">
        <f>IF(AA401="","1",IF(AA401="x","0",VLOOKUP(AA401,'Risico-matrix'!$K$4:$M$107,3,)))</f>
        <v>1</v>
      </c>
      <c r="CX401" s="98" t="str">
        <f>IF(AB401="","1",IF(AB401="x","0",VLOOKUP(AB401,'Risico-matrix'!$K$4:$M$107,3,)))</f>
        <v>1</v>
      </c>
      <c r="CY401" s="98" t="str">
        <f>IF(AC401="","1",IF(AC401="x","0",VLOOKUP(AC401,'Risico-matrix'!$K$4:$M$107,3,)))</f>
        <v>1</v>
      </c>
      <c r="CZ401" s="98" t="str">
        <f>IF(AD401="","1",IF(AD401="x","0",VLOOKUP(AD401,'Risico-matrix'!$K$4:$M$107,3,)))</f>
        <v>1</v>
      </c>
      <c r="DA401" s="1">
        <f t="shared" si="91"/>
        <v>13</v>
      </c>
    </row>
    <row r="402" spans="1:105" hidden="1" x14ac:dyDescent="0.25">
      <c r="A402" s="46" t="s">
        <v>1645</v>
      </c>
      <c r="B402" s="47"/>
      <c r="C402" s="47">
        <v>42340</v>
      </c>
      <c r="D402" s="3" t="s">
        <v>846</v>
      </c>
      <c r="E402" s="3"/>
      <c r="F402" s="3"/>
      <c r="G402" s="3"/>
      <c r="H402" s="3"/>
      <c r="I402" s="3"/>
      <c r="J402" s="3"/>
      <c r="K402" s="3"/>
      <c r="L402" s="3" t="s">
        <v>624</v>
      </c>
      <c r="M402" s="3"/>
      <c r="N402" s="3"/>
      <c r="O402" s="3" t="s">
        <v>88</v>
      </c>
      <c r="P402" s="3" t="s">
        <v>93</v>
      </c>
      <c r="Q402" s="3"/>
      <c r="R402" s="3" t="s">
        <v>1650</v>
      </c>
      <c r="S402" s="3"/>
      <c r="T402" s="48"/>
      <c r="U402" s="3" t="s">
        <v>197</v>
      </c>
      <c r="V402" s="3" t="s">
        <v>200</v>
      </c>
      <c r="W402" s="3"/>
      <c r="X402" s="3"/>
      <c r="Y402" s="3"/>
      <c r="Z402" s="3"/>
      <c r="AA402" s="3"/>
      <c r="AB402" s="3"/>
      <c r="AC402" s="3"/>
      <c r="AD402" s="3"/>
      <c r="AE402" s="52"/>
      <c r="AF402" s="148" t="s">
        <v>1642</v>
      </c>
      <c r="AG402" s="3">
        <f t="shared" si="90"/>
        <v>14</v>
      </c>
      <c r="AH402" s="3">
        <v>1</v>
      </c>
      <c r="AI402" s="3">
        <v>3</v>
      </c>
      <c r="AJ402" s="3">
        <f t="shared" si="92"/>
        <v>42</v>
      </c>
      <c r="AK402" s="136"/>
      <c r="AL402" s="3" t="s">
        <v>95</v>
      </c>
      <c r="AM402" s="59">
        <f>Q402*AN402</f>
        <v>0</v>
      </c>
      <c r="AN402" s="42">
        <v>1</v>
      </c>
      <c r="AO402" s="3" t="s">
        <v>847</v>
      </c>
      <c r="AP402" s="44"/>
      <c r="AQ402" s="44"/>
      <c r="AR402" s="49"/>
      <c r="AS402" s="3"/>
      <c r="AT402" s="3"/>
      <c r="AU402" s="3"/>
      <c r="AV402" s="3"/>
      <c r="AW402" s="3"/>
      <c r="AX402" s="3" t="e">
        <f>IF(OR(K402="x",#REF!="x",L402="x",G402="x",H402="x",M402="x",N402="x"),"x","")</f>
        <v>#REF!</v>
      </c>
      <c r="AY402" s="143" t="e">
        <f>IF(OR(K402="x",#REF!="x",L402="x",G402="x",H402="x",M402="x",N402="x"),"x","")</f>
        <v>#REF!</v>
      </c>
      <c r="AZ402" s="3" t="e">
        <f>IF(OR(K402="x",#REF!="x",L402="x",G402="x",H402="x",M402="x"),"x","")</f>
        <v>#REF!</v>
      </c>
      <c r="BA402" s="3" t="e">
        <f>IF(OR(K402="x",#REF!="x",H402="x"),"x","")</f>
        <v>#REF!</v>
      </c>
      <c r="BB402" s="3" t="str">
        <f t="shared" si="97"/>
        <v/>
      </c>
      <c r="BC402" s="3"/>
      <c r="BD402" s="3"/>
      <c r="BE402" s="182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205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50"/>
      <c r="CQ402" s="98">
        <f>IF(U402="","1",IF(U402="x","0",VLOOKUP(U402,'Risico-matrix'!$K$4:$M$107,3,)))</f>
        <v>3</v>
      </c>
      <c r="CR402" s="98">
        <f>IF(V402="","1",IF(V402="x","0",VLOOKUP(V402,'Risico-matrix'!$K$4:$M$107,3,)))</f>
        <v>3</v>
      </c>
      <c r="CS402" s="98" t="str">
        <f>IF(W402="","1",IF(W402="x","0",VLOOKUP(W402,'Risico-matrix'!$K$4:$M$107,3,)))</f>
        <v>1</v>
      </c>
      <c r="CT402" s="98" t="str">
        <f>IF(X402="","1",IF(X402="x","0",VLOOKUP(X402,'Risico-matrix'!$K$4:$M$107,3,)))</f>
        <v>1</v>
      </c>
      <c r="CU402" s="98" t="str">
        <f>IF(Y402="","1",IF(Y402="x","0",VLOOKUP(Y402,'Risico-matrix'!$K$4:$M$107,3,)))</f>
        <v>1</v>
      </c>
      <c r="CV402" s="98" t="str">
        <f>IF(Z402="","1",IF(Z402="x","0",VLOOKUP(Z402,'Risico-matrix'!$K$4:$M$107,3,)))</f>
        <v>1</v>
      </c>
      <c r="CW402" s="98" t="str">
        <f>IF(AA402="","1",IF(AA402="x","0",VLOOKUP(AA402,'Risico-matrix'!$K$4:$M$107,3,)))</f>
        <v>1</v>
      </c>
      <c r="CX402" s="98" t="str">
        <f>IF(AB402="","1",IF(AB402="x","0",VLOOKUP(AB402,'Risico-matrix'!$K$4:$M$107,3,)))</f>
        <v>1</v>
      </c>
      <c r="CY402" s="98" t="str">
        <f>IF(AC402="","1",IF(AC402="x","0",VLOOKUP(AC402,'Risico-matrix'!$K$4:$M$107,3,)))</f>
        <v>1</v>
      </c>
      <c r="CZ402" s="98" t="str">
        <f>IF(AD402="","1",IF(AD402="x","0",VLOOKUP(AD402,'Risico-matrix'!$K$4:$M$107,3,)))</f>
        <v>1</v>
      </c>
      <c r="DA402" s="1">
        <f t="shared" si="91"/>
        <v>14</v>
      </c>
    </row>
    <row r="403" spans="1:105" hidden="1" x14ac:dyDescent="0.25">
      <c r="A403" s="46" t="s">
        <v>1646</v>
      </c>
      <c r="B403" s="47" t="s">
        <v>843</v>
      </c>
      <c r="C403" s="47">
        <v>42326</v>
      </c>
      <c r="D403" s="3" t="s">
        <v>846</v>
      </c>
      <c r="E403" s="3"/>
      <c r="F403" s="3"/>
      <c r="G403" s="3"/>
      <c r="H403" s="143"/>
      <c r="I403" s="3"/>
      <c r="J403" s="143"/>
      <c r="K403" s="143"/>
      <c r="L403" s="3" t="s">
        <v>624</v>
      </c>
      <c r="M403" s="3"/>
      <c r="N403" s="3"/>
      <c r="O403" s="3" t="s">
        <v>3</v>
      </c>
      <c r="P403" s="3" t="s">
        <v>93</v>
      </c>
      <c r="Q403" s="147">
        <v>1.03</v>
      </c>
      <c r="R403" s="147"/>
      <c r="S403" s="3"/>
      <c r="T403" s="3"/>
      <c r="U403" s="3" t="s">
        <v>197</v>
      </c>
      <c r="V403" s="3" t="s">
        <v>200</v>
      </c>
      <c r="W403" s="3" t="s">
        <v>265</v>
      </c>
      <c r="X403" s="3"/>
      <c r="Y403" s="3"/>
      <c r="Z403" s="3"/>
      <c r="AA403" s="3"/>
      <c r="AB403" s="3"/>
      <c r="AC403" s="3"/>
      <c r="AD403" s="3"/>
      <c r="AE403" s="3"/>
      <c r="AF403" s="148" t="s">
        <v>1641</v>
      </c>
      <c r="AG403" s="3">
        <f t="shared" si="90"/>
        <v>13</v>
      </c>
      <c r="AH403" s="3">
        <v>3</v>
      </c>
      <c r="AI403" s="3">
        <v>3</v>
      </c>
      <c r="AJ403" s="3">
        <f t="shared" si="92"/>
        <v>117</v>
      </c>
      <c r="AK403" s="136"/>
      <c r="AL403" s="3" t="s">
        <v>95</v>
      </c>
      <c r="AM403" s="59">
        <f>Q403*AN403</f>
        <v>0.25750000000000001</v>
      </c>
      <c r="AN403" s="42">
        <v>0.25</v>
      </c>
      <c r="AO403" s="3" t="s">
        <v>844</v>
      </c>
      <c r="AP403" s="44"/>
      <c r="AQ403" s="44"/>
      <c r="AR403" s="49" t="s">
        <v>845</v>
      </c>
      <c r="AS403" s="3"/>
      <c r="AT403" s="3"/>
      <c r="AU403" s="3"/>
      <c r="AV403" s="3"/>
      <c r="AW403" s="3"/>
      <c r="AX403" s="3" t="e">
        <f>IF(OR(K403="x",#REF!="x",L403="x",G403="x",H403="x",M403="x",N403="x"),"x","")</f>
        <v>#REF!</v>
      </c>
      <c r="AY403" s="143" t="e">
        <f>IF(OR(K403="x",#REF!="x",L403="x",G403="x",H403="x",M403="x",N403="x"),"x","")</f>
        <v>#REF!</v>
      </c>
      <c r="AZ403" s="3" t="e">
        <f>IF(OR(K403="x",#REF!="x",L403="x",G403="x",H403="x",M403="x"),"x","")</f>
        <v>#REF!</v>
      </c>
      <c r="BA403" s="3" t="e">
        <f>IF(OR(K403="x",#REF!="x",H403="x"),"x","")</f>
        <v>#REF!</v>
      </c>
      <c r="BB403" s="3" t="str">
        <f t="shared" si="97"/>
        <v/>
      </c>
      <c r="BC403" s="3"/>
      <c r="BD403" s="3"/>
      <c r="BE403" s="182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205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50"/>
      <c r="CQ403" s="98">
        <f>IF(U403="","1",IF(U403="x","0",VLOOKUP(U403,'Risico-matrix'!$K$4:$M$107,3,)))</f>
        <v>3</v>
      </c>
      <c r="CR403" s="98">
        <f>IF(V403="","1",IF(V403="x","0",VLOOKUP(V403,'Risico-matrix'!$K$4:$M$107,3,)))</f>
        <v>3</v>
      </c>
      <c r="CS403" s="98">
        <f>IF(W403="","1",IF(W403="x","0",VLOOKUP(W403,'Risico-matrix'!$K$4:$M$107,3,)))</f>
        <v>0</v>
      </c>
      <c r="CT403" s="98" t="str">
        <f>IF(X403="","1",IF(X403="x","0",VLOOKUP(X403,'Risico-matrix'!$K$4:$M$107,3,)))</f>
        <v>1</v>
      </c>
      <c r="CU403" s="98" t="str">
        <f>IF(Y403="","1",IF(Y403="x","0",VLOOKUP(Y403,'Risico-matrix'!$K$4:$M$107,3,)))</f>
        <v>1</v>
      </c>
      <c r="CV403" s="98" t="str">
        <f>IF(Z403="","1",IF(Z403="x","0",VLOOKUP(Z403,'Risico-matrix'!$K$4:$M$107,3,)))</f>
        <v>1</v>
      </c>
      <c r="CW403" s="98" t="str">
        <f>IF(AA403="","1",IF(AA403="x","0",VLOOKUP(AA403,'Risico-matrix'!$K$4:$M$107,3,)))</f>
        <v>1</v>
      </c>
      <c r="CX403" s="98" t="str">
        <f>IF(AB403="","1",IF(AB403="x","0",VLOOKUP(AB403,'Risico-matrix'!$K$4:$M$107,3,)))</f>
        <v>1</v>
      </c>
      <c r="CY403" s="98" t="str">
        <f>IF(AC403="","1",IF(AC403="x","0",VLOOKUP(AC403,'Risico-matrix'!$K$4:$M$107,3,)))</f>
        <v>1</v>
      </c>
      <c r="CZ403" s="98" t="str">
        <f>IF(AD403="","1",IF(AD403="x","0",VLOOKUP(AD403,'Risico-matrix'!$K$4:$M$107,3,)))</f>
        <v>1</v>
      </c>
      <c r="DA403" s="1">
        <f t="shared" si="91"/>
        <v>13</v>
      </c>
    </row>
    <row r="404" spans="1:105" hidden="1" x14ac:dyDescent="0.25">
      <c r="A404" s="46" t="s">
        <v>1161</v>
      </c>
      <c r="B404" s="47"/>
      <c r="C404" s="47"/>
      <c r="D404" s="3" t="s">
        <v>903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8"/>
      <c r="T404" s="3"/>
      <c r="U404" s="3" t="s">
        <v>1449</v>
      </c>
      <c r="V404" s="3" t="s">
        <v>1449</v>
      </c>
      <c r="W404" s="3" t="s">
        <v>1449</v>
      </c>
      <c r="X404" s="3" t="s">
        <v>1449</v>
      </c>
      <c r="Y404" s="3" t="s">
        <v>1449</v>
      </c>
      <c r="Z404" s="3" t="s">
        <v>1449</v>
      </c>
      <c r="AA404" s="3" t="s">
        <v>1449</v>
      </c>
      <c r="AB404" s="3" t="s">
        <v>1449</v>
      </c>
      <c r="AC404" s="3" t="s">
        <v>1449</v>
      </c>
      <c r="AD404" s="3" t="s">
        <v>1449</v>
      </c>
      <c r="AE404" s="3"/>
      <c r="AF404" s="49"/>
      <c r="AG404" s="3">
        <f t="shared" si="90"/>
        <v>10</v>
      </c>
      <c r="AH404" s="3"/>
      <c r="AI404" s="3"/>
      <c r="AJ404" s="3">
        <f t="shared" si="92"/>
        <v>0</v>
      </c>
      <c r="AK404" s="136"/>
      <c r="AL404" s="3"/>
      <c r="AM404" s="59">
        <f t="shared" ref="AM404:AM423" si="99">Q404*AN404</f>
        <v>0</v>
      </c>
      <c r="AN404" s="42"/>
      <c r="AO404" s="3" t="s">
        <v>1621</v>
      </c>
      <c r="AP404" s="44"/>
      <c r="AQ404" s="44"/>
      <c r="AR404" s="49" t="s">
        <v>1621</v>
      </c>
      <c r="AS404" s="3"/>
      <c r="AT404" s="3"/>
      <c r="AU404" s="3"/>
      <c r="AV404" s="3"/>
      <c r="AW404" s="3"/>
      <c r="AX404" s="3" t="str">
        <f>IF(OR(K404="x",J400="x",L404="x",G404="x",H404="x",M404="x",N404="x"),"x","")</f>
        <v/>
      </c>
      <c r="AY404" s="143" t="str">
        <f>IF(OR(K404="x",J400="x",L404="x",G404="x",H404="x",M404="x",N404="x"),"x","")</f>
        <v/>
      </c>
      <c r="AZ404" s="3" t="str">
        <f>IF(OR(K404="x",J400="x",L404="x",G404="x",H404="x",M404="x"),"x","")</f>
        <v/>
      </c>
      <c r="BA404" s="3" t="str">
        <f>IF(OR(K404="x",J400="x",H404="x"),"x","")</f>
        <v/>
      </c>
      <c r="BB404" s="3" t="str">
        <f t="shared" si="97"/>
        <v/>
      </c>
      <c r="BC404" s="3"/>
      <c r="BD404" s="3"/>
      <c r="BE404" s="182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205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50"/>
      <c r="CQ404" s="98" t="str">
        <f>IF(U404="","1",IF(U404="x","0",VLOOKUP(U404,'Risico-matrix'!$K$4:$M$107,3,)))</f>
        <v>1</v>
      </c>
      <c r="CR404" s="98" t="str">
        <f>IF(V404="","1",IF(V404="x","0",VLOOKUP(V404,'Risico-matrix'!$K$4:$M$107,3,)))</f>
        <v>1</v>
      </c>
      <c r="CS404" s="98" t="str">
        <f>IF(W404="","1",IF(W404="x","0",VLOOKUP(W404,'Risico-matrix'!$K$4:$M$107,3,)))</f>
        <v>1</v>
      </c>
      <c r="CT404" s="98" t="str">
        <f>IF(X404="","1",IF(X404="x","0",VLOOKUP(X404,'Risico-matrix'!$K$4:$M$107,3,)))</f>
        <v>1</v>
      </c>
      <c r="CU404" s="98" t="str">
        <f>IF(Y404="","1",IF(Y404="x","0",VLOOKUP(Y404,'Risico-matrix'!$K$4:$M$107,3,)))</f>
        <v>1</v>
      </c>
      <c r="CV404" s="98" t="str">
        <f>IF(Z404="","1",IF(Z404="x","0",VLOOKUP(Z404,'Risico-matrix'!$K$4:$M$107,3,)))</f>
        <v>1</v>
      </c>
      <c r="CW404" s="98" t="str">
        <f>IF(AA404="","1",IF(AA404="x","0",VLOOKUP(AA404,'Risico-matrix'!$K$4:$M$107,3,)))</f>
        <v>1</v>
      </c>
      <c r="CX404" s="98" t="str">
        <f>IF(AB404="","1",IF(AB404="x","0",VLOOKUP(AB404,'Risico-matrix'!$K$4:$M$107,3,)))</f>
        <v>1</v>
      </c>
      <c r="CY404" s="98" t="str">
        <f>IF(AC404="","1",IF(AC404="x","0",VLOOKUP(AC404,'Risico-matrix'!$K$4:$M$107,3,)))</f>
        <v>1</v>
      </c>
      <c r="CZ404" s="98" t="str">
        <f>IF(AD404="","1",IF(AD404="x","0",VLOOKUP(AD404,'Risico-matrix'!$K$4:$M$107,3,)))</f>
        <v>1</v>
      </c>
      <c r="DA404" s="1">
        <f t="shared" si="91"/>
        <v>10</v>
      </c>
    </row>
    <row r="405" spans="1:105" hidden="1" x14ac:dyDescent="0.25">
      <c r="A405" s="46" t="s">
        <v>1303</v>
      </c>
      <c r="B405" s="47"/>
      <c r="C405" s="47">
        <v>42164</v>
      </c>
      <c r="D405" s="3" t="s">
        <v>1304</v>
      </c>
      <c r="E405" s="3"/>
      <c r="F405" s="3"/>
      <c r="G405" s="3"/>
      <c r="H405" s="3"/>
      <c r="I405" s="3"/>
      <c r="J405" s="3"/>
      <c r="K405" s="3"/>
      <c r="L405" s="3" t="s">
        <v>862</v>
      </c>
      <c r="M405" s="3"/>
      <c r="N405" s="3"/>
      <c r="O405" s="3" t="s">
        <v>88</v>
      </c>
      <c r="P405" s="3" t="s">
        <v>93</v>
      </c>
      <c r="Q405" s="3">
        <v>1.05</v>
      </c>
      <c r="R405" s="3" t="s">
        <v>876</v>
      </c>
      <c r="S405" s="48">
        <v>100</v>
      </c>
      <c r="T405" s="3"/>
      <c r="U405" s="3" t="s">
        <v>191</v>
      </c>
      <c r="V405" s="3" t="s">
        <v>200</v>
      </c>
      <c r="W405" s="3" t="s">
        <v>1449</v>
      </c>
      <c r="X405" s="3" t="s">
        <v>1449</v>
      </c>
      <c r="Y405" s="3" t="s">
        <v>1449</v>
      </c>
      <c r="Z405" s="3" t="s">
        <v>1449</v>
      </c>
      <c r="AA405" s="3" t="s">
        <v>1449</v>
      </c>
      <c r="AB405" s="3" t="s">
        <v>1449</v>
      </c>
      <c r="AC405" s="3" t="s">
        <v>1449</v>
      </c>
      <c r="AD405" s="3" t="s">
        <v>1449</v>
      </c>
      <c r="AE405" s="3"/>
      <c r="AF405" s="49" t="s">
        <v>1565</v>
      </c>
      <c r="AG405" s="3">
        <f t="shared" si="90"/>
        <v>18</v>
      </c>
      <c r="AH405" s="3"/>
      <c r="AI405" s="3"/>
      <c r="AJ405" s="3">
        <f t="shared" si="92"/>
        <v>0</v>
      </c>
      <c r="AK405" s="136"/>
      <c r="AL405" s="3" t="s">
        <v>95</v>
      </c>
      <c r="AM405" s="59">
        <f t="shared" si="99"/>
        <v>1.05</v>
      </c>
      <c r="AN405" s="42">
        <v>1</v>
      </c>
      <c r="AO405" s="3" t="s">
        <v>1626</v>
      </c>
      <c r="AP405" s="44"/>
      <c r="AQ405" s="44">
        <v>15</v>
      </c>
      <c r="AR405" s="49"/>
      <c r="AS405" s="3"/>
      <c r="AT405" s="3"/>
      <c r="AU405" s="3"/>
      <c r="AV405" s="3"/>
      <c r="AW405" s="3"/>
      <c r="AX405" s="3" t="e">
        <f>IF(OR(K405="x",#REF!="x",L405="x",G405="x",H405="x",M405="x",N405="x"),"x","")</f>
        <v>#REF!</v>
      </c>
      <c r="AY405" s="143" t="e">
        <f>IF(OR(K405="x",#REF!="x",L405="x",G405="x",H405="x",M405="x",N405="x"),"x","")</f>
        <v>#REF!</v>
      </c>
      <c r="AZ405" s="3" t="e">
        <f>IF(OR(K405="x",#REF!="x",L405="x",G405="x",H405="x",M405="x"),"x","")</f>
        <v>#REF!</v>
      </c>
      <c r="BA405" s="3" t="e">
        <f>IF(OR(K405="x",#REF!="x",H405="x"),"x","")</f>
        <v>#REF!</v>
      </c>
      <c r="BB405" s="3" t="str">
        <f t="shared" si="97"/>
        <v/>
      </c>
      <c r="BC405" s="3"/>
      <c r="BD405" s="3"/>
      <c r="BE405" s="182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205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50"/>
      <c r="CQ405" s="98">
        <f>IF(U405="","1",IF(U405="x","0",VLOOKUP(U405,'Risico-matrix'!$K$4:$M$107,3,)))</f>
        <v>7</v>
      </c>
      <c r="CR405" s="98">
        <f>IF(V405="","1",IF(V405="x","0",VLOOKUP(V405,'Risico-matrix'!$K$4:$M$107,3,)))</f>
        <v>3</v>
      </c>
      <c r="CS405" s="98" t="str">
        <f>IF(W405="","1",IF(W405="x","0",VLOOKUP(W405,'Risico-matrix'!$K$4:$M$107,3,)))</f>
        <v>1</v>
      </c>
      <c r="CT405" s="98" t="str">
        <f>IF(X405="","1",IF(X405="x","0",VLOOKUP(X405,'Risico-matrix'!$K$4:$M$107,3,)))</f>
        <v>1</v>
      </c>
      <c r="CU405" s="98" t="str">
        <f>IF(Y405="","1",IF(Y405="x","0",VLOOKUP(Y405,'Risico-matrix'!$K$4:$M$107,3,)))</f>
        <v>1</v>
      </c>
      <c r="CV405" s="98" t="str">
        <f>IF(Z405="","1",IF(Z405="x","0",VLOOKUP(Z405,'Risico-matrix'!$K$4:$M$107,3,)))</f>
        <v>1</v>
      </c>
      <c r="CW405" s="98" t="str">
        <f>IF(AA405="","1",IF(AA405="x","0",VLOOKUP(AA405,'Risico-matrix'!$K$4:$M$107,3,)))</f>
        <v>1</v>
      </c>
      <c r="CX405" s="98" t="str">
        <f>IF(AB405="","1",IF(AB405="x","0",VLOOKUP(AB405,'Risico-matrix'!$K$4:$M$107,3,)))</f>
        <v>1</v>
      </c>
      <c r="CY405" s="98" t="str">
        <f>IF(AC405="","1",IF(AC405="x","0",VLOOKUP(AC405,'Risico-matrix'!$K$4:$M$107,3,)))</f>
        <v>1</v>
      </c>
      <c r="CZ405" s="98" t="str">
        <f>IF(AD405="","1",IF(AD405="x","0",VLOOKUP(AD405,'Risico-matrix'!$K$4:$M$107,3,)))</f>
        <v>1</v>
      </c>
      <c r="DA405" s="1">
        <f t="shared" si="91"/>
        <v>18</v>
      </c>
    </row>
    <row r="406" spans="1:105" hidden="1" x14ac:dyDescent="0.25">
      <c r="A406" s="46" t="s">
        <v>1273</v>
      </c>
      <c r="B406" s="47"/>
      <c r="C406" s="47"/>
      <c r="D406" s="3" t="s">
        <v>1272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8"/>
      <c r="T406" s="3"/>
      <c r="U406" s="3" t="s">
        <v>1449</v>
      </c>
      <c r="V406" s="3" t="s">
        <v>1449</v>
      </c>
      <c r="W406" s="3" t="s">
        <v>1449</v>
      </c>
      <c r="X406" s="3" t="s">
        <v>1449</v>
      </c>
      <c r="Y406" s="3" t="s">
        <v>1449</v>
      </c>
      <c r="Z406" s="3" t="s">
        <v>1449</v>
      </c>
      <c r="AA406" s="3" t="s">
        <v>1449</v>
      </c>
      <c r="AB406" s="3" t="s">
        <v>1449</v>
      </c>
      <c r="AC406" s="3" t="s">
        <v>1449</v>
      </c>
      <c r="AD406" s="3" t="s">
        <v>1449</v>
      </c>
      <c r="AE406" s="3"/>
      <c r="AF406" s="49"/>
      <c r="AG406" s="3">
        <f t="shared" si="90"/>
        <v>10</v>
      </c>
      <c r="AH406" s="3"/>
      <c r="AI406" s="3"/>
      <c r="AJ406" s="3">
        <f t="shared" si="92"/>
        <v>0</v>
      </c>
      <c r="AK406" s="136"/>
      <c r="AL406" s="3" t="s">
        <v>95</v>
      </c>
      <c r="AM406" s="59">
        <f t="shared" si="99"/>
        <v>0</v>
      </c>
      <c r="AN406" s="42">
        <v>10</v>
      </c>
      <c r="AO406" s="3" t="s">
        <v>1623</v>
      </c>
      <c r="AP406" s="44"/>
      <c r="AQ406" s="44"/>
      <c r="AR406" s="49"/>
      <c r="AS406" s="3"/>
      <c r="AT406" s="3"/>
      <c r="AU406" s="3"/>
      <c r="AV406" s="3"/>
      <c r="AW406" s="3"/>
      <c r="AX406" s="3" t="e">
        <f>IF(OR(K406="x",#REF!="x",L406="x",G406="x",H406="x",M406="x",N406="x"),"x","")</f>
        <v>#REF!</v>
      </c>
      <c r="AY406" s="143" t="e">
        <f>IF(OR(K406="x",#REF!="x",L406="x",G406="x",H406="x",M406="x",N406="x"),"x","")</f>
        <v>#REF!</v>
      </c>
      <c r="AZ406" s="3" t="e">
        <f>IF(OR(K406="x",#REF!="x",L406="x",G406="x",H406="x",M406="x"),"x","")</f>
        <v>#REF!</v>
      </c>
      <c r="BA406" s="3" t="e">
        <f>IF(OR(K406="x",#REF!="x",H406="x"),"x","")</f>
        <v>#REF!</v>
      </c>
      <c r="BB406" s="3" t="str">
        <f t="shared" si="97"/>
        <v/>
      </c>
      <c r="BC406" s="3"/>
      <c r="BD406" s="3"/>
      <c r="BE406" s="182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205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50"/>
      <c r="CQ406" s="98" t="str">
        <f>IF(U406="","1",IF(U406="x","0",VLOOKUP(U406,'Risico-matrix'!$K$4:$M$107,3,)))</f>
        <v>1</v>
      </c>
      <c r="CR406" s="98" t="str">
        <f>IF(V406="","1",IF(V406="x","0",VLOOKUP(V406,'Risico-matrix'!$K$4:$M$107,3,)))</f>
        <v>1</v>
      </c>
      <c r="CS406" s="98" t="str">
        <f>IF(W406="","1",IF(W406="x","0",VLOOKUP(W406,'Risico-matrix'!$K$4:$M$107,3,)))</f>
        <v>1</v>
      </c>
      <c r="CT406" s="98" t="str">
        <f>IF(X406="","1",IF(X406="x","0",VLOOKUP(X406,'Risico-matrix'!$K$4:$M$107,3,)))</f>
        <v>1</v>
      </c>
      <c r="CU406" s="98" t="str">
        <f>IF(Y406="","1",IF(Y406="x","0",VLOOKUP(Y406,'Risico-matrix'!$K$4:$M$107,3,)))</f>
        <v>1</v>
      </c>
      <c r="CV406" s="98" t="str">
        <f>IF(Z406="","1",IF(Z406="x","0",VLOOKUP(Z406,'Risico-matrix'!$K$4:$M$107,3,)))</f>
        <v>1</v>
      </c>
      <c r="CW406" s="98" t="str">
        <f>IF(AA406="","1",IF(AA406="x","0",VLOOKUP(AA406,'Risico-matrix'!$K$4:$M$107,3,)))</f>
        <v>1</v>
      </c>
      <c r="CX406" s="98" t="str">
        <f>IF(AB406="","1",IF(AB406="x","0",VLOOKUP(AB406,'Risico-matrix'!$K$4:$M$107,3,)))</f>
        <v>1</v>
      </c>
      <c r="CY406" s="98" t="str">
        <f>IF(AC406="","1",IF(AC406="x","0",VLOOKUP(AC406,'Risico-matrix'!$K$4:$M$107,3,)))</f>
        <v>1</v>
      </c>
      <c r="CZ406" s="98" t="str">
        <f>IF(AD406="","1",IF(AD406="x","0",VLOOKUP(AD406,'Risico-matrix'!$K$4:$M$107,3,)))</f>
        <v>1</v>
      </c>
      <c r="DA406" s="1">
        <f t="shared" si="91"/>
        <v>10</v>
      </c>
    </row>
    <row r="407" spans="1:105" hidden="1" x14ac:dyDescent="0.25">
      <c r="A407" s="46" t="s">
        <v>1390</v>
      </c>
      <c r="B407" s="47" t="s">
        <v>1391</v>
      </c>
      <c r="C407" s="47">
        <v>42122</v>
      </c>
      <c r="D407" s="3" t="s">
        <v>1392</v>
      </c>
      <c r="E407" s="3"/>
      <c r="F407" s="3"/>
      <c r="G407" s="3"/>
      <c r="H407" s="3"/>
      <c r="I407" s="3"/>
      <c r="J407" s="3" t="s">
        <v>862</v>
      </c>
      <c r="K407" s="3"/>
      <c r="L407" s="3"/>
      <c r="M407" s="3"/>
      <c r="N407" s="3"/>
      <c r="O407" s="3" t="s">
        <v>88</v>
      </c>
      <c r="P407" s="3" t="s">
        <v>93</v>
      </c>
      <c r="Q407" s="3">
        <v>1.0900000000000001</v>
      </c>
      <c r="R407" s="3">
        <v>0.5</v>
      </c>
      <c r="S407" s="48"/>
      <c r="T407" s="3" t="s">
        <v>1166</v>
      </c>
      <c r="U407" s="3" t="s">
        <v>153</v>
      </c>
      <c r="V407" s="3" t="s">
        <v>196</v>
      </c>
      <c r="W407" s="3" t="s">
        <v>1449</v>
      </c>
      <c r="X407" s="3" t="s">
        <v>1449</v>
      </c>
      <c r="Y407" s="3" t="s">
        <v>1449</v>
      </c>
      <c r="Z407" s="3" t="s">
        <v>1449</v>
      </c>
      <c r="AA407" s="3" t="s">
        <v>1449</v>
      </c>
      <c r="AB407" s="3" t="s">
        <v>1449</v>
      </c>
      <c r="AC407" s="3" t="s">
        <v>1449</v>
      </c>
      <c r="AD407" s="3" t="s">
        <v>1449</v>
      </c>
      <c r="AE407" s="3"/>
      <c r="AF407" s="49" t="s">
        <v>1595</v>
      </c>
      <c r="AG407" s="3">
        <f t="shared" si="90"/>
        <v>23</v>
      </c>
      <c r="AH407" s="3"/>
      <c r="AI407" s="3"/>
      <c r="AJ407" s="3">
        <f t="shared" ref="AJ407:AJ423" si="100">AG407*AH407*AI407</f>
        <v>0</v>
      </c>
      <c r="AK407" s="136"/>
      <c r="AL407" s="3" t="s">
        <v>95</v>
      </c>
      <c r="AM407" s="59">
        <f t="shared" si="99"/>
        <v>1.0900000000000001</v>
      </c>
      <c r="AN407" s="42">
        <v>1</v>
      </c>
      <c r="AO407" s="3" t="s">
        <v>1627</v>
      </c>
      <c r="AP407" s="44"/>
      <c r="AQ407" s="44"/>
      <c r="AR407" s="49"/>
      <c r="AS407" s="3"/>
      <c r="AT407" s="3"/>
      <c r="AU407" s="3"/>
      <c r="AV407" s="3"/>
      <c r="AW407" s="3"/>
      <c r="AX407" s="3" t="str">
        <f>IF(OR(K407="x",J404="x",L407="x",G407="x",H407="x",M407="x",N407="x"),"x","")</f>
        <v/>
      </c>
      <c r="AY407" s="143" t="str">
        <f>IF(OR(K407="x",J404="x",L407="x",G407="x",H407="x",M407="x",N407="x"),"x","")</f>
        <v/>
      </c>
      <c r="AZ407" s="3" t="str">
        <f>IF(OR(K407="x",J404="x",L407="x",G407="x",H407="x",M407="x"),"x","")</f>
        <v/>
      </c>
      <c r="BA407" s="3" t="str">
        <f>IF(OR(K407="x",J404="x",H407="x"),"x","")</f>
        <v/>
      </c>
      <c r="BB407" s="3" t="str">
        <f t="shared" si="97"/>
        <v>x</v>
      </c>
      <c r="BC407" s="3"/>
      <c r="BD407" s="3"/>
      <c r="BE407" s="182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205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50"/>
      <c r="CQ407" s="98">
        <f>IF(U407="","1",IF(U407="x","0",VLOOKUP(U407,'Risico-matrix'!$K$4:$M$107,3,)))</f>
        <v>0</v>
      </c>
      <c r="CR407" s="98">
        <f>IF(V407="","1",IF(V407="x","0",VLOOKUP(V407,'Risico-matrix'!$K$4:$M$107,3,)))</f>
        <v>15</v>
      </c>
      <c r="CS407" s="98" t="str">
        <f>IF(W407="","1",IF(W407="x","0",VLOOKUP(W407,'Risico-matrix'!$K$4:$M$107,3,)))</f>
        <v>1</v>
      </c>
      <c r="CT407" s="98" t="str">
        <f>IF(X407="","1",IF(X407="x","0",VLOOKUP(X407,'Risico-matrix'!$K$4:$M$107,3,)))</f>
        <v>1</v>
      </c>
      <c r="CU407" s="98" t="str">
        <f>IF(Y407="","1",IF(Y407="x","0",VLOOKUP(Y407,'Risico-matrix'!$K$4:$M$107,3,)))</f>
        <v>1</v>
      </c>
      <c r="CV407" s="98" t="str">
        <f>IF(Z407="","1",IF(Z407="x","0",VLOOKUP(Z407,'Risico-matrix'!$K$4:$M$107,3,)))</f>
        <v>1</v>
      </c>
      <c r="CW407" s="98" t="str">
        <f>IF(AA407="","1",IF(AA407="x","0",VLOOKUP(AA407,'Risico-matrix'!$K$4:$M$107,3,)))</f>
        <v>1</v>
      </c>
      <c r="CX407" s="98" t="str">
        <f>IF(AB407="","1",IF(AB407="x","0",VLOOKUP(AB407,'Risico-matrix'!$K$4:$M$107,3,)))</f>
        <v>1</v>
      </c>
      <c r="CY407" s="98" t="str">
        <f>IF(AC407="","1",IF(AC407="x","0",VLOOKUP(AC407,'Risico-matrix'!$K$4:$M$107,3,)))</f>
        <v>1</v>
      </c>
      <c r="CZ407" s="98" t="str">
        <f>IF(AD407="","1",IF(AD407="x","0",VLOOKUP(AD407,'Risico-matrix'!$K$4:$M$107,3,)))</f>
        <v>1</v>
      </c>
      <c r="DA407" s="1">
        <f t="shared" si="91"/>
        <v>23</v>
      </c>
    </row>
    <row r="408" spans="1:105" hidden="1" x14ac:dyDescent="0.25">
      <c r="A408" s="46" t="s">
        <v>1274</v>
      </c>
      <c r="B408" s="47"/>
      <c r="C408" s="47">
        <v>41759</v>
      </c>
      <c r="D408" s="3" t="s">
        <v>1275</v>
      </c>
      <c r="E408" s="3"/>
      <c r="F408" s="3"/>
      <c r="G408" s="3" t="s">
        <v>862</v>
      </c>
      <c r="H408" s="3"/>
      <c r="I408" s="3"/>
      <c r="J408" s="3"/>
      <c r="K408" s="3"/>
      <c r="L408" s="3" t="s">
        <v>862</v>
      </c>
      <c r="M408" s="3"/>
      <c r="N408" s="3"/>
      <c r="O408" s="3" t="s">
        <v>88</v>
      </c>
      <c r="P408" s="3" t="s">
        <v>90</v>
      </c>
      <c r="Q408" s="3">
        <v>0.81699999999999995</v>
      </c>
      <c r="R408" s="3" t="s">
        <v>981</v>
      </c>
      <c r="S408" s="48"/>
      <c r="T408" s="3">
        <v>47</v>
      </c>
      <c r="U408" s="3" t="s">
        <v>134</v>
      </c>
      <c r="V408" s="3" t="s">
        <v>638</v>
      </c>
      <c r="W408" s="3" t="s">
        <v>206</v>
      </c>
      <c r="X408" s="3" t="s">
        <v>1449</v>
      </c>
      <c r="Y408" s="3" t="s">
        <v>1449</v>
      </c>
      <c r="Z408" s="3" t="s">
        <v>1449</v>
      </c>
      <c r="AA408" s="3" t="s">
        <v>1449</v>
      </c>
      <c r="AB408" s="3" t="s">
        <v>1449</v>
      </c>
      <c r="AC408" s="3" t="s">
        <v>1449</v>
      </c>
      <c r="AD408" s="3" t="s">
        <v>1449</v>
      </c>
      <c r="AE408" s="3" t="s">
        <v>493</v>
      </c>
      <c r="AF408" s="49" t="s">
        <v>1557</v>
      </c>
      <c r="AG408" s="3">
        <f t="shared" ref="AG408:AG424" si="101">DA408</f>
        <v>10</v>
      </c>
      <c r="AH408" s="3"/>
      <c r="AI408" s="3"/>
      <c r="AJ408" s="3">
        <f t="shared" si="100"/>
        <v>0</v>
      </c>
      <c r="AK408" s="136"/>
      <c r="AL408" s="3" t="s">
        <v>95</v>
      </c>
      <c r="AM408" s="59">
        <f t="shared" si="99"/>
        <v>0.32679999999999998</v>
      </c>
      <c r="AN408" s="42">
        <v>0.4</v>
      </c>
      <c r="AO408" s="3" t="s">
        <v>1623</v>
      </c>
      <c r="AP408" s="44"/>
      <c r="AQ408" s="44"/>
      <c r="AR408" s="49"/>
      <c r="AS408" s="3"/>
      <c r="AT408" s="3"/>
      <c r="AU408" s="3"/>
      <c r="AV408" s="3"/>
      <c r="AW408" s="3"/>
      <c r="AX408" s="3" t="str">
        <f>IF(OR(K408="x",J405="x",L408="x",G408="x",H408="x",M408="x",N408="x"),"x","")</f>
        <v>x</v>
      </c>
      <c r="AY408" s="143" t="str">
        <f>IF(OR(K408="x",J405="x",L408="x",G408="x",H408="x",M408="x",N408="x"),"x","")</f>
        <v>x</v>
      </c>
      <c r="AZ408" s="3" t="str">
        <f>IF(OR(K408="x",J405="x",L408="x",G408="x",H408="x",M408="x"),"x","")</f>
        <v>x</v>
      </c>
      <c r="BA408" s="3" t="str">
        <f>IF(OR(K408="x",J405="x",H408="x"),"x","")</f>
        <v/>
      </c>
      <c r="BB408" s="3" t="str">
        <f t="shared" si="97"/>
        <v/>
      </c>
      <c r="BC408" s="3"/>
      <c r="BD408" s="3"/>
      <c r="BE408" s="182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205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50"/>
      <c r="CQ408" s="98">
        <f>IF(U408="","1",IF(U408="x","0",VLOOKUP(U408,'Risico-matrix'!$K$4:$M$107,3,)))</f>
        <v>0</v>
      </c>
      <c r="CR408" s="98">
        <f>IF(V408="","1",IF(V408="x","0",VLOOKUP(V408,'Risico-matrix'!$K$4:$M$107,3,)))</f>
        <v>0</v>
      </c>
      <c r="CS408" s="98">
        <f>IF(W408="","1",IF(W408="x","0",VLOOKUP(W408,'Risico-matrix'!$K$4:$M$107,3,)))</f>
        <v>3</v>
      </c>
      <c r="CT408" s="98" t="str">
        <f>IF(X408="","1",IF(X408="x","0",VLOOKUP(X408,'Risico-matrix'!$K$4:$M$107,3,)))</f>
        <v>1</v>
      </c>
      <c r="CU408" s="98" t="str">
        <f>IF(Y408="","1",IF(Y408="x","0",VLOOKUP(Y408,'Risico-matrix'!$K$4:$M$107,3,)))</f>
        <v>1</v>
      </c>
      <c r="CV408" s="98" t="str">
        <f>IF(Z408="","1",IF(Z408="x","0",VLOOKUP(Z408,'Risico-matrix'!$K$4:$M$107,3,)))</f>
        <v>1</v>
      </c>
      <c r="CW408" s="98" t="str">
        <f>IF(AA408="","1",IF(AA408="x","0",VLOOKUP(AA408,'Risico-matrix'!$K$4:$M$107,3,)))</f>
        <v>1</v>
      </c>
      <c r="CX408" s="98" t="str">
        <f>IF(AB408="","1",IF(AB408="x","0",VLOOKUP(AB408,'Risico-matrix'!$K$4:$M$107,3,)))</f>
        <v>1</v>
      </c>
      <c r="CY408" s="98" t="str">
        <f>IF(AC408="","1",IF(AC408="x","0",VLOOKUP(AC408,'Risico-matrix'!$K$4:$M$107,3,)))</f>
        <v>1</v>
      </c>
      <c r="CZ408" s="98" t="str">
        <f>IF(AD408="","1",IF(AD408="x","0",VLOOKUP(AD408,'Risico-matrix'!$K$4:$M$107,3,)))</f>
        <v>1</v>
      </c>
      <c r="DA408" s="1">
        <f t="shared" si="91"/>
        <v>10</v>
      </c>
    </row>
    <row r="409" spans="1:105" hidden="1" x14ac:dyDescent="0.25">
      <c r="A409" s="46" t="s">
        <v>1162</v>
      </c>
      <c r="B409" s="47"/>
      <c r="C409" s="47"/>
      <c r="D409" s="3" t="s">
        <v>903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8"/>
      <c r="T409" s="3"/>
      <c r="U409" s="3" t="s">
        <v>1449</v>
      </c>
      <c r="V409" s="3" t="s">
        <v>1449</v>
      </c>
      <c r="W409" s="3" t="s">
        <v>1449</v>
      </c>
      <c r="X409" s="3" t="s">
        <v>1449</v>
      </c>
      <c r="Y409" s="3" t="s">
        <v>1449</v>
      </c>
      <c r="Z409" s="3" t="s">
        <v>1449</v>
      </c>
      <c r="AA409" s="3" t="s">
        <v>1449</v>
      </c>
      <c r="AB409" s="3" t="s">
        <v>1449</v>
      </c>
      <c r="AC409" s="3" t="s">
        <v>1449</v>
      </c>
      <c r="AD409" s="3" t="s">
        <v>1449</v>
      </c>
      <c r="AE409" s="3"/>
      <c r="AF409" s="49"/>
      <c r="AG409" s="3">
        <f t="shared" si="101"/>
        <v>10</v>
      </c>
      <c r="AH409" s="3"/>
      <c r="AI409" s="3"/>
      <c r="AJ409" s="3">
        <f t="shared" si="100"/>
        <v>0</v>
      </c>
      <c r="AK409" s="136"/>
      <c r="AL409" s="3"/>
      <c r="AM409" s="59">
        <f t="shared" si="99"/>
        <v>0</v>
      </c>
      <c r="AN409" s="42"/>
      <c r="AO409" s="3" t="s">
        <v>1621</v>
      </c>
      <c r="AP409" s="44"/>
      <c r="AQ409" s="44"/>
      <c r="AR409" s="49" t="s">
        <v>1621</v>
      </c>
      <c r="AS409" s="3"/>
      <c r="AT409" s="3"/>
      <c r="AU409" s="3"/>
      <c r="AV409" s="3"/>
      <c r="AW409" s="3"/>
      <c r="AX409" s="3" t="str">
        <f>IF(OR(K409="x",J406="x",L409="x",G409="x",H409="x",M409="x",N409="x"),"x","")</f>
        <v/>
      </c>
      <c r="AY409" s="143" t="str">
        <f>IF(OR(K409="x",J406="x",L409="x",G409="x",H409="x",M409="x",N409="x"),"x","")</f>
        <v/>
      </c>
      <c r="AZ409" s="3" t="str">
        <f>IF(OR(K409="x",J406="x",L409="x",G409="x",H409="x",M409="x"),"x","")</f>
        <v/>
      </c>
      <c r="BA409" s="3" t="str">
        <f>IF(OR(K409="x",J406="x",H409="x"),"x","")</f>
        <v/>
      </c>
      <c r="BB409" s="3" t="str">
        <f t="shared" si="97"/>
        <v/>
      </c>
      <c r="BC409" s="3"/>
      <c r="BD409" s="3"/>
      <c r="BE409" s="182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205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50"/>
      <c r="CQ409" s="98" t="str">
        <f>IF(U409="","1",IF(U409="x","0",VLOOKUP(U409,'Risico-matrix'!$K$4:$M$107,3,)))</f>
        <v>1</v>
      </c>
      <c r="CR409" s="98" t="str">
        <f>IF(V409="","1",IF(V409="x","0",VLOOKUP(V409,'Risico-matrix'!$K$4:$M$107,3,)))</f>
        <v>1</v>
      </c>
      <c r="CS409" s="98" t="str">
        <f>IF(W409="","1",IF(W409="x","0",VLOOKUP(W409,'Risico-matrix'!$K$4:$M$107,3,)))</f>
        <v>1</v>
      </c>
      <c r="CT409" s="98" t="str">
        <f>IF(X409="","1",IF(X409="x","0",VLOOKUP(X409,'Risico-matrix'!$K$4:$M$107,3,)))</f>
        <v>1</v>
      </c>
      <c r="CU409" s="98" t="str">
        <f>IF(Y409="","1",IF(Y409="x","0",VLOOKUP(Y409,'Risico-matrix'!$K$4:$M$107,3,)))</f>
        <v>1</v>
      </c>
      <c r="CV409" s="98" t="str">
        <f>IF(Z409="","1",IF(Z409="x","0",VLOOKUP(Z409,'Risico-matrix'!$K$4:$M$107,3,)))</f>
        <v>1</v>
      </c>
      <c r="CW409" s="98" t="str">
        <f>IF(AA409="","1",IF(AA409="x","0",VLOOKUP(AA409,'Risico-matrix'!$K$4:$M$107,3,)))</f>
        <v>1</v>
      </c>
      <c r="CX409" s="98" t="str">
        <f>IF(AB409="","1",IF(AB409="x","0",VLOOKUP(AB409,'Risico-matrix'!$K$4:$M$107,3,)))</f>
        <v>1</v>
      </c>
      <c r="CY409" s="98" t="str">
        <f>IF(AC409="","1",IF(AC409="x","0",VLOOKUP(AC409,'Risico-matrix'!$K$4:$M$107,3,)))</f>
        <v>1</v>
      </c>
      <c r="CZ409" s="98" t="str">
        <f>IF(AD409="","1",IF(AD409="x","0",VLOOKUP(AD409,'Risico-matrix'!$K$4:$M$107,3,)))</f>
        <v>1</v>
      </c>
      <c r="DA409" s="1">
        <f t="shared" si="91"/>
        <v>10</v>
      </c>
    </row>
    <row r="410" spans="1:105" hidden="1" x14ac:dyDescent="0.25">
      <c r="A410" s="46" t="s">
        <v>1345</v>
      </c>
      <c r="B410" s="47" t="s">
        <v>1346</v>
      </c>
      <c r="C410" s="47">
        <v>41877</v>
      </c>
      <c r="D410" s="3" t="s">
        <v>1200</v>
      </c>
      <c r="E410" s="3"/>
      <c r="F410" s="3"/>
      <c r="G410" s="3" t="s">
        <v>862</v>
      </c>
      <c r="H410" s="3"/>
      <c r="I410" s="3"/>
      <c r="J410" s="3"/>
      <c r="K410" s="3"/>
      <c r="L410" s="3" t="s">
        <v>862</v>
      </c>
      <c r="M410" s="3" t="s">
        <v>862</v>
      </c>
      <c r="N410" s="3" t="s">
        <v>862</v>
      </c>
      <c r="O410" s="3" t="s">
        <v>88</v>
      </c>
      <c r="P410" s="3" t="s">
        <v>93</v>
      </c>
      <c r="Q410" s="3">
        <v>0.78500000000000003</v>
      </c>
      <c r="R410" s="3" t="s">
        <v>876</v>
      </c>
      <c r="S410" s="48"/>
      <c r="T410" s="3">
        <v>43</v>
      </c>
      <c r="U410" s="3" t="s">
        <v>138</v>
      </c>
      <c r="V410" s="3" t="s">
        <v>192</v>
      </c>
      <c r="W410" s="3" t="s">
        <v>206</v>
      </c>
      <c r="X410" s="3" t="s">
        <v>216</v>
      </c>
      <c r="Y410" s="3" t="s">
        <v>264</v>
      </c>
      <c r="Z410" s="3" t="s">
        <v>1449</v>
      </c>
      <c r="AA410" s="3" t="s">
        <v>1449</v>
      </c>
      <c r="AB410" s="3" t="s">
        <v>1449</v>
      </c>
      <c r="AC410" s="3" t="s">
        <v>1449</v>
      </c>
      <c r="AD410" s="3" t="s">
        <v>1449</v>
      </c>
      <c r="AE410" s="3" t="s">
        <v>493</v>
      </c>
      <c r="AF410" s="49" t="s">
        <v>1579</v>
      </c>
      <c r="AG410" s="3">
        <f t="shared" si="101"/>
        <v>30</v>
      </c>
      <c r="AH410" s="3"/>
      <c r="AI410" s="3"/>
      <c r="AJ410" s="3">
        <f t="shared" si="100"/>
        <v>0</v>
      </c>
      <c r="AK410" s="136"/>
      <c r="AL410" s="3" t="s">
        <v>95</v>
      </c>
      <c r="AM410" s="59">
        <f t="shared" si="99"/>
        <v>3.9250000000000003</v>
      </c>
      <c r="AN410" s="42">
        <v>5</v>
      </c>
      <c r="AO410" s="3" t="s">
        <v>1627</v>
      </c>
      <c r="AP410" s="44"/>
      <c r="AQ410" s="44"/>
      <c r="AR410" s="49"/>
      <c r="AS410" s="3"/>
      <c r="AT410" s="3"/>
      <c r="AU410" s="3"/>
      <c r="AV410" s="3"/>
      <c r="AW410" s="3"/>
      <c r="AX410" s="3" t="str">
        <f>IF(OR(K410="x",J407="x",L410="x",G410="x",H410="x",M410="x",N410="x"),"x","")</f>
        <v>x</v>
      </c>
      <c r="AY410" s="143" t="str">
        <f>IF(OR(K410="x",J407="x",L410="x",G410="x",H410="x",M410="x",N410="x"),"x","")</f>
        <v>x</v>
      </c>
      <c r="AZ410" s="3" t="str">
        <f>IF(OR(K410="x",J407="x",L410="x",G410="x",H410="x",M410="x"),"x","")</f>
        <v>x</v>
      </c>
      <c r="BA410" s="3" t="str">
        <f>IF(OR(K410="x",J407="x",H410="x"),"x","")</f>
        <v>x</v>
      </c>
      <c r="BB410" s="3" t="str">
        <f t="shared" si="97"/>
        <v/>
      </c>
      <c r="BC410" s="3"/>
      <c r="BD410" s="3"/>
      <c r="BE410" s="182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205"/>
      <c r="BT410" s="42"/>
      <c r="BU410" s="42"/>
      <c r="BV410" s="42"/>
      <c r="BW410" s="42"/>
      <c r="BX410" s="42"/>
      <c r="BY410" s="42"/>
      <c r="BZ410" s="42"/>
      <c r="CA410" s="42"/>
      <c r="CB410" s="42"/>
      <c r="CC410" s="42"/>
      <c r="CD410" s="42"/>
      <c r="CE410" s="42"/>
      <c r="CF410" s="42"/>
      <c r="CG410" s="42"/>
      <c r="CH410" s="42"/>
      <c r="CI410" s="42"/>
      <c r="CJ410" s="42"/>
      <c r="CK410" s="42"/>
      <c r="CL410" s="50"/>
      <c r="CQ410" s="98">
        <f>IF(U410="","1",IF(U410="x","0",VLOOKUP(U410,'Risico-matrix'!$K$4:$M$107,3,)))</f>
        <v>0</v>
      </c>
      <c r="CR410" s="98">
        <f>IF(V410="","1",IF(V410="x","0",VLOOKUP(V410,'Risico-matrix'!$K$4:$M$107,3,)))</f>
        <v>15</v>
      </c>
      <c r="CS410" s="98">
        <f>IF(W410="","1",IF(W410="x","0",VLOOKUP(W410,'Risico-matrix'!$K$4:$M$107,3,)))</f>
        <v>3</v>
      </c>
      <c r="CT410" s="98">
        <f>IF(X410="","1",IF(X410="x","0",VLOOKUP(X410,'Risico-matrix'!$K$4:$M$107,3,)))</f>
        <v>7</v>
      </c>
      <c r="CU410" s="98">
        <f>IF(Y410="","1",IF(Y410="x","0",VLOOKUP(Y410,'Risico-matrix'!$K$4:$M$107,3,)))</f>
        <v>0</v>
      </c>
      <c r="CV410" s="98" t="str">
        <f>IF(Z410="","1",IF(Z410="x","0",VLOOKUP(Z410,'Risico-matrix'!$K$4:$M$107,3,)))</f>
        <v>1</v>
      </c>
      <c r="CW410" s="98" t="str">
        <f>IF(AA410="","1",IF(AA410="x","0",VLOOKUP(AA410,'Risico-matrix'!$K$4:$M$107,3,)))</f>
        <v>1</v>
      </c>
      <c r="CX410" s="98" t="str">
        <f>IF(AB410="","1",IF(AB410="x","0",VLOOKUP(AB410,'Risico-matrix'!$K$4:$M$107,3,)))</f>
        <v>1</v>
      </c>
      <c r="CY410" s="98" t="str">
        <f>IF(AC410="","1",IF(AC410="x","0",VLOOKUP(AC410,'Risico-matrix'!$K$4:$M$107,3,)))</f>
        <v>1</v>
      </c>
      <c r="CZ410" s="98" t="str">
        <f>IF(AD410="","1",IF(AD410="x","0",VLOOKUP(AD410,'Risico-matrix'!$K$4:$M$107,3,)))</f>
        <v>1</v>
      </c>
      <c r="DA410" s="1">
        <f t="shared" si="91"/>
        <v>30</v>
      </c>
    </row>
    <row r="411" spans="1:105" hidden="1" x14ac:dyDescent="0.25">
      <c r="A411" s="46" t="s">
        <v>1212</v>
      </c>
      <c r="B411" s="47">
        <v>34403</v>
      </c>
      <c r="C411" s="47">
        <v>42210</v>
      </c>
      <c r="D411" s="3" t="s">
        <v>1204</v>
      </c>
      <c r="E411" s="3"/>
      <c r="F411" s="3"/>
      <c r="G411" s="3" t="s">
        <v>862</v>
      </c>
      <c r="H411" s="3"/>
      <c r="I411" s="3"/>
      <c r="J411" s="3"/>
      <c r="K411" s="3"/>
      <c r="L411" s="3" t="s">
        <v>862</v>
      </c>
      <c r="M411" s="3"/>
      <c r="N411" s="3" t="s">
        <v>862</v>
      </c>
      <c r="O411" s="3" t="s">
        <v>88</v>
      </c>
      <c r="P411" s="3" t="s">
        <v>90</v>
      </c>
      <c r="Q411" s="3">
        <v>0.63700000000000001</v>
      </c>
      <c r="R411" s="3"/>
      <c r="S411" s="48"/>
      <c r="T411" s="3" t="s">
        <v>981</v>
      </c>
      <c r="U411" s="3" t="s">
        <v>134</v>
      </c>
      <c r="V411" s="3" t="s">
        <v>638</v>
      </c>
      <c r="W411" s="3" t="s">
        <v>197</v>
      </c>
      <c r="X411" s="3" t="s">
        <v>200</v>
      </c>
      <c r="Y411" s="3" t="s">
        <v>206</v>
      </c>
      <c r="Z411" s="3" t="s">
        <v>264</v>
      </c>
      <c r="AA411" s="3" t="s">
        <v>1449</v>
      </c>
      <c r="AB411" s="3" t="s">
        <v>1449</v>
      </c>
      <c r="AC411" s="3" t="s">
        <v>1449</v>
      </c>
      <c r="AD411" s="3" t="s">
        <v>1449</v>
      </c>
      <c r="AE411" s="3"/>
      <c r="AF411" s="49" t="s">
        <v>1537</v>
      </c>
      <c r="AG411" s="3">
        <f t="shared" si="101"/>
        <v>13</v>
      </c>
      <c r="AH411" s="3"/>
      <c r="AI411" s="3"/>
      <c r="AJ411" s="3">
        <f t="shared" si="100"/>
        <v>0</v>
      </c>
      <c r="AK411" s="136"/>
      <c r="AL411" s="3" t="s">
        <v>95</v>
      </c>
      <c r="AM411" s="59">
        <f t="shared" si="99"/>
        <v>0.31850000000000001</v>
      </c>
      <c r="AN411" s="42">
        <v>0.5</v>
      </c>
      <c r="AO411" s="3" t="s">
        <v>1623</v>
      </c>
      <c r="AP411" s="44"/>
      <c r="AQ411" s="44"/>
      <c r="AR411" s="49"/>
      <c r="AS411" s="3"/>
      <c r="AT411" s="3"/>
      <c r="AU411" s="3"/>
      <c r="AV411" s="3"/>
      <c r="AW411" s="3"/>
      <c r="AX411" s="3" t="e">
        <f>IF(OR(K411="x",#REF!="x",L411="x",G411="x",H411="x",M411="x",N411="x"),"x","")</f>
        <v>#REF!</v>
      </c>
      <c r="AY411" s="143" t="e">
        <f>IF(OR(K411="x",#REF!="x",L411="x",G411="x",H411="x",M411="x",N411="x"),"x","")</f>
        <v>#REF!</v>
      </c>
      <c r="AZ411" s="3" t="e">
        <f>IF(OR(K411="x",#REF!="x",L411="x",G411="x",H411="x",M411="x"),"x","")</f>
        <v>#REF!</v>
      </c>
      <c r="BA411" s="3" t="e">
        <f>IF(OR(K411="x",#REF!="x",H411="x"),"x","")</f>
        <v>#REF!</v>
      </c>
      <c r="BB411" s="3" t="str">
        <f t="shared" si="97"/>
        <v/>
      </c>
      <c r="BC411" s="3"/>
      <c r="BD411" s="3"/>
      <c r="BE411" s="182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205"/>
      <c r="BT411" s="42"/>
      <c r="BU411" s="42"/>
      <c r="BV411" s="42"/>
      <c r="BW411" s="42"/>
      <c r="BX411" s="42"/>
      <c r="BY411" s="42"/>
      <c r="BZ411" s="42"/>
      <c r="CA411" s="42"/>
      <c r="CB411" s="42"/>
      <c r="CC411" s="42"/>
      <c r="CD411" s="42"/>
      <c r="CE411" s="42"/>
      <c r="CF411" s="42"/>
      <c r="CG411" s="42"/>
      <c r="CH411" s="42"/>
      <c r="CI411" s="42"/>
      <c r="CJ411" s="42"/>
      <c r="CK411" s="42"/>
      <c r="CL411" s="50"/>
      <c r="CQ411" s="98">
        <f>IF(U411="","1",IF(U411="x","0",VLOOKUP(U411,'Risico-matrix'!$K$4:$M$107,3,)))</f>
        <v>0</v>
      </c>
      <c r="CR411" s="98">
        <f>IF(V411="","1",IF(V411="x","0",VLOOKUP(V411,'Risico-matrix'!$K$4:$M$107,3,)))</f>
        <v>0</v>
      </c>
      <c r="CS411" s="98">
        <f>IF(W411="","1",IF(W411="x","0",VLOOKUP(W411,'Risico-matrix'!$K$4:$M$107,3,)))</f>
        <v>3</v>
      </c>
      <c r="CT411" s="98">
        <f>IF(X411="","1",IF(X411="x","0",VLOOKUP(X411,'Risico-matrix'!$K$4:$M$107,3,)))</f>
        <v>3</v>
      </c>
      <c r="CU411" s="98">
        <f>IF(Y411="","1",IF(Y411="x","0",VLOOKUP(Y411,'Risico-matrix'!$K$4:$M$107,3,)))</f>
        <v>3</v>
      </c>
      <c r="CV411" s="98">
        <f>IF(Z411="","1",IF(Z411="x","0",VLOOKUP(Z411,'Risico-matrix'!$K$4:$M$107,3,)))</f>
        <v>0</v>
      </c>
      <c r="CW411" s="98" t="str">
        <f>IF(AA411="","1",IF(AA411="x","0",VLOOKUP(AA411,'Risico-matrix'!$K$4:$M$107,3,)))</f>
        <v>1</v>
      </c>
      <c r="CX411" s="98" t="str">
        <f>IF(AB411="","1",IF(AB411="x","0",VLOOKUP(AB411,'Risico-matrix'!$K$4:$M$107,3,)))</f>
        <v>1</v>
      </c>
      <c r="CY411" s="98" t="str">
        <f>IF(AC411="","1",IF(AC411="x","0",VLOOKUP(AC411,'Risico-matrix'!$K$4:$M$107,3,)))</f>
        <v>1</v>
      </c>
      <c r="CZ411" s="98" t="str">
        <f>IF(AD411="","1",IF(AD411="x","0",VLOOKUP(AD411,'Risico-matrix'!$K$4:$M$107,3,)))</f>
        <v>1</v>
      </c>
      <c r="DA411" s="1">
        <f t="shared" si="91"/>
        <v>13</v>
      </c>
    </row>
    <row r="412" spans="1:105" hidden="1" x14ac:dyDescent="0.25">
      <c r="A412" s="46" t="s">
        <v>1347</v>
      </c>
      <c r="B412" s="47" t="s">
        <v>1348</v>
      </c>
      <c r="C412" s="47">
        <v>41975</v>
      </c>
      <c r="D412" s="3" t="s">
        <v>1200</v>
      </c>
      <c r="E412" s="3"/>
      <c r="F412" s="3"/>
      <c r="G412" s="3" t="s">
        <v>862</v>
      </c>
      <c r="H412" s="3"/>
      <c r="I412" s="3"/>
      <c r="J412" s="3"/>
      <c r="K412" s="3" t="s">
        <v>862</v>
      </c>
      <c r="L412" s="3"/>
      <c r="M412" s="3" t="s">
        <v>862</v>
      </c>
      <c r="N412" s="3"/>
      <c r="O412" s="3" t="s">
        <v>88</v>
      </c>
      <c r="P412" s="3" t="s">
        <v>93</v>
      </c>
      <c r="Q412" s="3" t="s">
        <v>1008</v>
      </c>
      <c r="R412" s="3" t="s">
        <v>868</v>
      </c>
      <c r="S412" s="48"/>
      <c r="T412" s="3" t="s">
        <v>1349</v>
      </c>
      <c r="U412" s="3" t="s">
        <v>138</v>
      </c>
      <c r="V412" s="3" t="s">
        <v>191</v>
      </c>
      <c r="W412" s="3" t="s">
        <v>203</v>
      </c>
      <c r="X412" s="3" t="s">
        <v>194</v>
      </c>
      <c r="Y412" s="3" t="s">
        <v>214</v>
      </c>
      <c r="Z412" s="3" t="s">
        <v>1449</v>
      </c>
      <c r="AA412" s="3" t="s">
        <v>1449</v>
      </c>
      <c r="AB412" s="3" t="s">
        <v>1449</v>
      </c>
      <c r="AC412" s="3" t="s">
        <v>1449</v>
      </c>
      <c r="AD412" s="3" t="s">
        <v>1449</v>
      </c>
      <c r="AE412" s="3"/>
      <c r="AF412" s="49" t="s">
        <v>1580</v>
      </c>
      <c r="AG412" s="3">
        <f t="shared" si="101"/>
        <v>49</v>
      </c>
      <c r="AH412" s="3"/>
      <c r="AI412" s="3"/>
      <c r="AJ412" s="3">
        <f t="shared" si="100"/>
        <v>0</v>
      </c>
      <c r="AK412" s="136"/>
      <c r="AL412" s="3" t="s">
        <v>95</v>
      </c>
      <c r="AM412" s="59"/>
      <c r="AN412" s="42">
        <v>5</v>
      </c>
      <c r="AO412" s="3" t="s">
        <v>1627</v>
      </c>
      <c r="AP412" s="44"/>
      <c r="AQ412" s="44"/>
      <c r="AR412" s="49"/>
      <c r="AS412" s="3"/>
      <c r="AT412" s="3"/>
      <c r="AU412" s="3"/>
      <c r="AV412" s="3"/>
      <c r="AW412" s="3"/>
      <c r="AX412" s="3" t="e">
        <f>IF(OR(K412="x",#REF!="x",L412="x",G412="x",H412="x",M412="x",N412="x"),"x","")</f>
        <v>#REF!</v>
      </c>
      <c r="AY412" s="143" t="e">
        <f>IF(OR(K412="x",#REF!="x",L412="x",G412="x",H412="x",M412="x",N412="x"),"x","")</f>
        <v>#REF!</v>
      </c>
      <c r="AZ412" s="3" t="e">
        <f>IF(OR(K412="x",#REF!="x",L412="x",G412="x",H412="x",M412="x"),"x","")</f>
        <v>#REF!</v>
      </c>
      <c r="BA412" s="3" t="e">
        <f>IF(OR(K412="x",#REF!="x",H412="x"),"x","")</f>
        <v>#REF!</v>
      </c>
      <c r="BB412" s="3" t="str">
        <f t="shared" si="97"/>
        <v>x</v>
      </c>
      <c r="BC412" s="3"/>
      <c r="BD412" s="3"/>
      <c r="BE412" s="182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205"/>
      <c r="BT412" s="42"/>
      <c r="BU412" s="42"/>
      <c r="BV412" s="42"/>
      <c r="BW412" s="42"/>
      <c r="BX412" s="42"/>
      <c r="BY412" s="42"/>
      <c r="BZ412" s="42"/>
      <c r="CA412" s="42"/>
      <c r="CB412" s="42"/>
      <c r="CC412" s="42"/>
      <c r="CD412" s="42"/>
      <c r="CE412" s="42"/>
      <c r="CF412" s="42"/>
      <c r="CG412" s="42"/>
      <c r="CH412" s="42"/>
      <c r="CI412" s="42"/>
      <c r="CJ412" s="42"/>
      <c r="CK412" s="42"/>
      <c r="CL412" s="50"/>
      <c r="CQ412" s="98">
        <f>IF(U412="","1",IF(U412="x","0",VLOOKUP(U412,'Risico-matrix'!$K$4:$M$107,3,)))</f>
        <v>0</v>
      </c>
      <c r="CR412" s="98">
        <f>IF(V412="","1",IF(V412="x","0",VLOOKUP(V412,'Risico-matrix'!$K$4:$M$107,3,)))</f>
        <v>7</v>
      </c>
      <c r="CS412" s="98">
        <f>IF(W412="","1",IF(W412="x","0",VLOOKUP(W412,'Risico-matrix'!$K$4:$M$107,3,)))</f>
        <v>7</v>
      </c>
      <c r="CT412" s="98">
        <f>IF(X412="","1",IF(X412="x","0",VLOOKUP(X412,'Risico-matrix'!$K$4:$M$107,3,)))</f>
        <v>15</v>
      </c>
      <c r="CU412" s="98">
        <f>IF(Y412="","1",IF(Y412="x","0",VLOOKUP(Y412,'Risico-matrix'!$K$4:$M$107,3,)))</f>
        <v>15</v>
      </c>
      <c r="CV412" s="98" t="str">
        <f>IF(Z412="","1",IF(Z412="x","0",VLOOKUP(Z412,'Risico-matrix'!$K$4:$M$107,3,)))</f>
        <v>1</v>
      </c>
      <c r="CW412" s="98" t="str">
        <f>IF(AA412="","1",IF(AA412="x","0",VLOOKUP(AA412,'Risico-matrix'!$K$4:$M$107,3,)))</f>
        <v>1</v>
      </c>
      <c r="CX412" s="98" t="str">
        <f>IF(AB412="","1",IF(AB412="x","0",VLOOKUP(AB412,'Risico-matrix'!$K$4:$M$107,3,)))</f>
        <v>1</v>
      </c>
      <c r="CY412" s="98" t="str">
        <f>IF(AC412="","1",IF(AC412="x","0",VLOOKUP(AC412,'Risico-matrix'!$K$4:$M$107,3,)))</f>
        <v>1</v>
      </c>
      <c r="CZ412" s="98" t="str">
        <f>IF(AD412="","1",IF(AD412="x","0",VLOOKUP(AD412,'Risico-matrix'!$K$4:$M$107,3,)))</f>
        <v>1</v>
      </c>
      <c r="DA412" s="1">
        <f t="shared" si="91"/>
        <v>49</v>
      </c>
    </row>
    <row r="413" spans="1:105" hidden="1" x14ac:dyDescent="0.25">
      <c r="A413" s="46" t="s">
        <v>1385</v>
      </c>
      <c r="B413" s="47"/>
      <c r="C413" s="47">
        <v>41995</v>
      </c>
      <c r="D413" s="3" t="s">
        <v>1231</v>
      </c>
      <c r="E413" s="3" t="s">
        <v>862</v>
      </c>
      <c r="F413" s="3"/>
      <c r="G413" s="3"/>
      <c r="H413" s="3"/>
      <c r="I413" s="3"/>
      <c r="J413" s="3"/>
      <c r="K413" s="3"/>
      <c r="L413" s="3"/>
      <c r="M413" s="3"/>
      <c r="N413" s="3"/>
      <c r="O413" s="3" t="s">
        <v>875</v>
      </c>
      <c r="P413" s="3" t="s">
        <v>92</v>
      </c>
      <c r="Q413" s="3">
        <v>1.02</v>
      </c>
      <c r="R413" s="3" t="s">
        <v>868</v>
      </c>
      <c r="S413" s="48"/>
      <c r="T413" s="3" t="s">
        <v>891</v>
      </c>
      <c r="U413" s="3" t="s">
        <v>1449</v>
      </c>
      <c r="V413" s="3" t="s">
        <v>1449</v>
      </c>
      <c r="W413" s="3" t="s">
        <v>1449</v>
      </c>
      <c r="X413" s="3" t="s">
        <v>1449</v>
      </c>
      <c r="Y413" s="3" t="s">
        <v>1449</v>
      </c>
      <c r="Z413" s="3" t="s">
        <v>1449</v>
      </c>
      <c r="AA413" s="3" t="s">
        <v>1449</v>
      </c>
      <c r="AB413" s="3" t="s">
        <v>1449</v>
      </c>
      <c r="AC413" s="3" t="s">
        <v>1449</v>
      </c>
      <c r="AD413" s="3" t="s">
        <v>1449</v>
      </c>
      <c r="AE413" s="3"/>
      <c r="AF413" s="49"/>
      <c r="AG413" s="3">
        <f t="shared" si="101"/>
        <v>10</v>
      </c>
      <c r="AH413" s="3"/>
      <c r="AI413" s="3"/>
      <c r="AJ413" s="3">
        <f t="shared" si="100"/>
        <v>0</v>
      </c>
      <c r="AK413" s="136"/>
      <c r="AL413" s="3" t="s">
        <v>95</v>
      </c>
      <c r="AM413" s="59">
        <f t="shared" si="99"/>
        <v>0.31619999999999998</v>
      </c>
      <c r="AN413" s="42">
        <v>0.31</v>
      </c>
      <c r="AO413" s="3" t="s">
        <v>1627</v>
      </c>
      <c r="AP413" s="44"/>
      <c r="AQ413" s="44"/>
      <c r="AR413" s="49"/>
      <c r="AS413" s="3"/>
      <c r="AT413" s="3"/>
      <c r="AU413" s="3"/>
      <c r="AV413" s="3"/>
      <c r="AW413" s="3"/>
      <c r="AX413" s="3" t="e">
        <f>IF(OR(K413="x",#REF!="x",L413="x",G413="x",H413="x",M413="x",N413="x"),"x","")</f>
        <v>#REF!</v>
      </c>
      <c r="AY413" s="143" t="e">
        <f>IF(OR(K413="x",#REF!="x",L413="x",G413="x",H413="x",M413="x",N413="x"),"x","")</f>
        <v>#REF!</v>
      </c>
      <c r="AZ413" s="3" t="e">
        <f>IF(OR(K413="x",#REF!="x",L413="x",G413="x",H413="x",M413="x"),"x","")</f>
        <v>#REF!</v>
      </c>
      <c r="BA413" s="3" t="e">
        <f>IF(OR(K413="x",#REF!="x",H413="x"),"x","")</f>
        <v>#REF!</v>
      </c>
      <c r="BB413" s="3" t="str">
        <f t="shared" si="97"/>
        <v/>
      </c>
      <c r="BC413" s="3"/>
      <c r="BD413" s="3"/>
      <c r="BE413" s="182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205"/>
      <c r="BT413" s="42"/>
      <c r="BU413" s="42"/>
      <c r="BV413" s="42"/>
      <c r="BW413" s="42"/>
      <c r="BX413" s="42"/>
      <c r="BY413" s="42"/>
      <c r="BZ413" s="42"/>
      <c r="CA413" s="42"/>
      <c r="CB413" s="42"/>
      <c r="CC413" s="42"/>
      <c r="CD413" s="42"/>
      <c r="CE413" s="42"/>
      <c r="CF413" s="42"/>
      <c r="CG413" s="42"/>
      <c r="CH413" s="42"/>
      <c r="CI413" s="42"/>
      <c r="CJ413" s="42"/>
      <c r="CK413" s="42"/>
      <c r="CL413" s="50"/>
      <c r="CQ413" s="98" t="str">
        <f>IF(U413="","1",IF(U413="x","0",VLOOKUP(U413,'Risico-matrix'!$K$4:$M$107,3,)))</f>
        <v>1</v>
      </c>
      <c r="CR413" s="98" t="str">
        <f>IF(V413="","1",IF(V413="x","0",VLOOKUP(V413,'Risico-matrix'!$K$4:$M$107,3,)))</f>
        <v>1</v>
      </c>
      <c r="CS413" s="98" t="str">
        <f>IF(W413="","1",IF(W413="x","0",VLOOKUP(W413,'Risico-matrix'!$K$4:$M$107,3,)))</f>
        <v>1</v>
      </c>
      <c r="CT413" s="98" t="str">
        <f>IF(X413="","1",IF(X413="x","0",VLOOKUP(X413,'Risico-matrix'!$K$4:$M$107,3,)))</f>
        <v>1</v>
      </c>
      <c r="CU413" s="98" t="str">
        <f>IF(Y413="","1",IF(Y413="x","0",VLOOKUP(Y413,'Risico-matrix'!$K$4:$M$107,3,)))</f>
        <v>1</v>
      </c>
      <c r="CV413" s="98" t="str">
        <f>IF(Z413="","1",IF(Z413="x","0",VLOOKUP(Z413,'Risico-matrix'!$K$4:$M$107,3,)))</f>
        <v>1</v>
      </c>
      <c r="CW413" s="98" t="str">
        <f>IF(AA413="","1",IF(AA413="x","0",VLOOKUP(AA413,'Risico-matrix'!$K$4:$M$107,3,)))</f>
        <v>1</v>
      </c>
      <c r="CX413" s="98" t="str">
        <f>IF(AB413="","1",IF(AB413="x","0",VLOOKUP(AB413,'Risico-matrix'!$K$4:$M$107,3,)))</f>
        <v>1</v>
      </c>
      <c r="CY413" s="98" t="str">
        <f>IF(AC413="","1",IF(AC413="x","0",VLOOKUP(AC413,'Risico-matrix'!$K$4:$M$107,3,)))</f>
        <v>1</v>
      </c>
      <c r="CZ413" s="98" t="str">
        <f>IF(AD413="","1",IF(AD413="x","0",VLOOKUP(AD413,'Risico-matrix'!$K$4:$M$107,3,)))</f>
        <v>1</v>
      </c>
      <c r="DA413" s="1">
        <f t="shared" si="91"/>
        <v>10</v>
      </c>
    </row>
    <row r="414" spans="1:105" hidden="1" x14ac:dyDescent="0.25">
      <c r="A414" s="46" t="s">
        <v>1116</v>
      </c>
      <c r="B414" s="47">
        <v>101512</v>
      </c>
      <c r="C414" s="47">
        <v>42559</v>
      </c>
      <c r="D414" s="3" t="s">
        <v>900</v>
      </c>
      <c r="E414" s="3"/>
      <c r="F414" s="3"/>
      <c r="G414" s="3"/>
      <c r="H414" s="3" t="s">
        <v>862</v>
      </c>
      <c r="I414" s="3"/>
      <c r="J414" s="3" t="s">
        <v>862</v>
      </c>
      <c r="K414" s="3"/>
      <c r="L414" s="3"/>
      <c r="M414" s="3"/>
      <c r="N414" s="3" t="s">
        <v>862</v>
      </c>
      <c r="O414" s="3" t="s">
        <v>88</v>
      </c>
      <c r="P414" s="3" t="s">
        <v>92</v>
      </c>
      <c r="Q414" s="3">
        <v>4.3499999999999996</v>
      </c>
      <c r="R414" s="3" t="s">
        <v>1117</v>
      </c>
      <c r="S414" s="48">
        <v>444</v>
      </c>
      <c r="T414" s="3" t="s">
        <v>1053</v>
      </c>
      <c r="U414" s="3" t="s">
        <v>150</v>
      </c>
      <c r="V414" s="3" t="s">
        <v>196</v>
      </c>
      <c r="W414" s="3" t="s">
        <v>263</v>
      </c>
      <c r="X414" s="3" t="s">
        <v>1449</v>
      </c>
      <c r="Y414" s="3" t="s">
        <v>1449</v>
      </c>
      <c r="Z414" s="3" t="s">
        <v>1449</v>
      </c>
      <c r="AA414" s="3" t="s">
        <v>1449</v>
      </c>
      <c r="AB414" s="3" t="s">
        <v>1449</v>
      </c>
      <c r="AC414" s="3" t="s">
        <v>1449</v>
      </c>
      <c r="AD414" s="3" t="s">
        <v>1449</v>
      </c>
      <c r="AE414" s="3"/>
      <c r="AF414" s="49" t="s">
        <v>1511</v>
      </c>
      <c r="AG414" s="3">
        <f t="shared" si="101"/>
        <v>22</v>
      </c>
      <c r="AH414" s="3"/>
      <c r="AI414" s="3"/>
      <c r="AJ414" s="3">
        <f t="shared" si="100"/>
        <v>0</v>
      </c>
      <c r="AK414" s="136"/>
      <c r="AL414" s="3" t="s">
        <v>95</v>
      </c>
      <c r="AM414" s="59">
        <f t="shared" si="99"/>
        <v>0</v>
      </c>
      <c r="AN414" s="42"/>
      <c r="AO414" s="3" t="s">
        <v>1621</v>
      </c>
      <c r="AP414" s="44"/>
      <c r="AQ414" s="44"/>
      <c r="AR414" s="49" t="s">
        <v>1621</v>
      </c>
      <c r="AS414" s="3"/>
      <c r="AT414" s="3"/>
      <c r="AU414" s="3"/>
      <c r="AV414" s="3"/>
      <c r="AW414" s="3"/>
      <c r="AX414" s="3" t="e">
        <f>IF(OR(K414="x",#REF!="x",L414="x",G414="x",H414="x",M414="x",N414="x"),"x","")</f>
        <v>#REF!</v>
      </c>
      <c r="AY414" s="143" t="e">
        <f>IF(OR(K414="x",#REF!="x",L414="x",G414="x",H414="x",M414="x",N414="x"),"x","")</f>
        <v>#REF!</v>
      </c>
      <c r="AZ414" s="3" t="e">
        <f>IF(OR(K414="x",#REF!="x",L414="x",G414="x",H414="x",M414="x"),"x","")</f>
        <v>#REF!</v>
      </c>
      <c r="BA414" s="3" t="e">
        <f>IF(OR(K414="x",#REF!="x",H414="x"),"x","")</f>
        <v>#REF!</v>
      </c>
      <c r="BB414" s="3" t="str">
        <f t="shared" si="97"/>
        <v>x</v>
      </c>
      <c r="BC414" s="3"/>
      <c r="BD414" s="3"/>
      <c r="BE414" s="182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205"/>
      <c r="BT414" s="42"/>
      <c r="BU414" s="42"/>
      <c r="BV414" s="42"/>
      <c r="BW414" s="42"/>
      <c r="BX414" s="42"/>
      <c r="BY414" s="42"/>
      <c r="BZ414" s="42"/>
      <c r="CA414" s="42"/>
      <c r="CB414" s="42"/>
      <c r="CC414" s="42"/>
      <c r="CD414" s="42"/>
      <c r="CE414" s="42"/>
      <c r="CF414" s="42"/>
      <c r="CG414" s="42"/>
      <c r="CH414" s="42"/>
      <c r="CI414" s="42"/>
      <c r="CJ414" s="42"/>
      <c r="CK414" s="42"/>
      <c r="CL414" s="50"/>
      <c r="CQ414" s="98">
        <f>IF(U414="","1",IF(U414="x","0",VLOOKUP(U414,'Risico-matrix'!$K$4:$M$107,3,)))</f>
        <v>0</v>
      </c>
      <c r="CR414" s="98">
        <f>IF(V414="","1",IF(V414="x","0",VLOOKUP(V414,'Risico-matrix'!$K$4:$M$107,3,)))</f>
        <v>15</v>
      </c>
      <c r="CS414" s="98">
        <f>IF(W414="","1",IF(W414="x","0",VLOOKUP(W414,'Risico-matrix'!$K$4:$M$107,3,)))</f>
        <v>0</v>
      </c>
      <c r="CT414" s="98" t="str">
        <f>IF(X414="","1",IF(X414="x","0",VLOOKUP(X414,'Risico-matrix'!$K$4:$M$107,3,)))</f>
        <v>1</v>
      </c>
      <c r="CU414" s="98" t="str">
        <f>IF(Y414="","1",IF(Y414="x","0",VLOOKUP(Y414,'Risico-matrix'!$K$4:$M$107,3,)))</f>
        <v>1</v>
      </c>
      <c r="CV414" s="98" t="str">
        <f>IF(Z414="","1",IF(Z414="x","0",VLOOKUP(Z414,'Risico-matrix'!$K$4:$M$107,3,)))</f>
        <v>1</v>
      </c>
      <c r="CW414" s="98" t="str">
        <f>IF(AA414="","1",IF(AA414="x","0",VLOOKUP(AA414,'Risico-matrix'!$K$4:$M$107,3,)))</f>
        <v>1</v>
      </c>
      <c r="CX414" s="98" t="str">
        <f>IF(AB414="","1",IF(AB414="x","0",VLOOKUP(AB414,'Risico-matrix'!$K$4:$M$107,3,)))</f>
        <v>1</v>
      </c>
      <c r="CY414" s="98" t="str">
        <f>IF(AC414="","1",IF(AC414="x","0",VLOOKUP(AC414,'Risico-matrix'!$K$4:$M$107,3,)))</f>
        <v>1</v>
      </c>
      <c r="CZ414" s="98" t="str">
        <f>IF(AD414="","1",IF(AD414="x","0",VLOOKUP(AD414,'Risico-matrix'!$K$4:$M$107,3,)))</f>
        <v>1</v>
      </c>
      <c r="DA414" s="1">
        <f t="shared" si="91"/>
        <v>22</v>
      </c>
    </row>
    <row r="415" spans="1:105" hidden="1" x14ac:dyDescent="0.25">
      <c r="A415" s="46" t="s">
        <v>1118</v>
      </c>
      <c r="B415" s="47">
        <v>109057</v>
      </c>
      <c r="C415" s="47">
        <v>42611</v>
      </c>
      <c r="D415" s="3" t="s">
        <v>900</v>
      </c>
      <c r="E415" s="3"/>
      <c r="F415" s="3"/>
      <c r="G415" s="3"/>
      <c r="H415" s="3"/>
      <c r="I415" s="3"/>
      <c r="J415" s="3" t="s">
        <v>862</v>
      </c>
      <c r="K415" s="3"/>
      <c r="L415" s="3"/>
      <c r="M415" s="3"/>
      <c r="N415" s="3"/>
      <c r="O415" s="3" t="s">
        <v>89</v>
      </c>
      <c r="P415" s="3" t="s">
        <v>93</v>
      </c>
      <c r="Q415" s="3">
        <v>1.02</v>
      </c>
      <c r="R415" s="3" t="s">
        <v>1008</v>
      </c>
      <c r="S415" s="48" t="s">
        <v>1035</v>
      </c>
      <c r="T415" s="3" t="s">
        <v>1035</v>
      </c>
      <c r="U415" s="3" t="s">
        <v>153</v>
      </c>
      <c r="V415" s="3" t="s">
        <v>1449</v>
      </c>
      <c r="W415" s="3" t="s">
        <v>1449</v>
      </c>
      <c r="X415" s="3" t="s">
        <v>1449</v>
      </c>
      <c r="Y415" s="3" t="s">
        <v>1449</v>
      </c>
      <c r="Z415" s="3" t="s">
        <v>1449</v>
      </c>
      <c r="AA415" s="3" t="s">
        <v>1449</v>
      </c>
      <c r="AB415" s="3" t="s">
        <v>1449</v>
      </c>
      <c r="AC415" s="3" t="s">
        <v>1449</v>
      </c>
      <c r="AD415" s="3" t="s">
        <v>1449</v>
      </c>
      <c r="AE415" s="3"/>
      <c r="AF415" s="49"/>
      <c r="AG415" s="3">
        <f t="shared" si="101"/>
        <v>9</v>
      </c>
      <c r="AH415" s="3"/>
      <c r="AI415" s="3"/>
      <c r="AJ415" s="3">
        <f t="shared" si="100"/>
        <v>0</v>
      </c>
      <c r="AK415" s="136"/>
      <c r="AL415" s="3" t="s">
        <v>95</v>
      </c>
      <c r="AM415" s="59">
        <f t="shared" si="99"/>
        <v>1.02</v>
      </c>
      <c r="AN415" s="42">
        <v>1</v>
      </c>
      <c r="AO415" s="3" t="s">
        <v>1621</v>
      </c>
      <c r="AP415" s="44"/>
      <c r="AQ415" s="44"/>
      <c r="AR415" s="49" t="s">
        <v>1621</v>
      </c>
      <c r="AS415" s="3"/>
      <c r="AT415" s="3"/>
      <c r="AU415" s="3"/>
      <c r="AV415" s="3"/>
      <c r="AW415" s="3"/>
      <c r="AX415" s="3" t="e">
        <f>IF(OR(K415="x",#REF!="x",L415="x",G415="x",H415="x",M415="x",N415="x"),"x","")</f>
        <v>#REF!</v>
      </c>
      <c r="AY415" s="143" t="e">
        <f>IF(OR(K415="x",#REF!="x",L415="x",G415="x",H415="x",M415="x",N415="x"),"x","")</f>
        <v>#REF!</v>
      </c>
      <c r="AZ415" s="3" t="e">
        <f>IF(OR(K415="x",#REF!="x",L415="x",G415="x",H415="x",M415="x"),"x","")</f>
        <v>#REF!</v>
      </c>
      <c r="BA415" s="3" t="e">
        <f>IF(OR(K415="x",#REF!="x",H415="x"),"x","")</f>
        <v>#REF!</v>
      </c>
      <c r="BB415" s="3" t="str">
        <f t="shared" si="97"/>
        <v>x</v>
      </c>
      <c r="BC415" s="3"/>
      <c r="BD415" s="3"/>
      <c r="BE415" s="182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205"/>
      <c r="BT415" s="42"/>
      <c r="BU415" s="42"/>
      <c r="BV415" s="42"/>
      <c r="BW415" s="42"/>
      <c r="BX415" s="42"/>
      <c r="BY415" s="42"/>
      <c r="BZ415" s="42"/>
      <c r="CA415" s="42"/>
      <c r="CB415" s="42"/>
      <c r="CC415" s="42"/>
      <c r="CD415" s="42"/>
      <c r="CE415" s="42"/>
      <c r="CF415" s="42"/>
      <c r="CG415" s="42"/>
      <c r="CH415" s="42"/>
      <c r="CI415" s="42"/>
      <c r="CJ415" s="42"/>
      <c r="CK415" s="42"/>
      <c r="CL415" s="50"/>
      <c r="CQ415" s="98">
        <f>IF(U415="","1",IF(U415="x","0",VLOOKUP(U415,'Risico-matrix'!$K$4:$M$107,3,)))</f>
        <v>0</v>
      </c>
      <c r="CR415" s="98" t="str">
        <f>IF(V415="","1",IF(V415="x","0",VLOOKUP(V415,'Risico-matrix'!$K$4:$M$107,3,)))</f>
        <v>1</v>
      </c>
      <c r="CS415" s="98" t="str">
        <f>IF(W415="","1",IF(W415="x","0",VLOOKUP(W415,'Risico-matrix'!$K$4:$M$107,3,)))</f>
        <v>1</v>
      </c>
      <c r="CT415" s="98" t="str">
        <f>IF(X415="","1",IF(X415="x","0",VLOOKUP(X415,'Risico-matrix'!$K$4:$M$107,3,)))</f>
        <v>1</v>
      </c>
      <c r="CU415" s="98" t="str">
        <f>IF(Y415="","1",IF(Y415="x","0",VLOOKUP(Y415,'Risico-matrix'!$K$4:$M$107,3,)))</f>
        <v>1</v>
      </c>
      <c r="CV415" s="98" t="str">
        <f>IF(Z415="","1",IF(Z415="x","0",VLOOKUP(Z415,'Risico-matrix'!$K$4:$M$107,3,)))</f>
        <v>1</v>
      </c>
      <c r="CW415" s="98" t="str">
        <f>IF(AA415="","1",IF(AA415="x","0",VLOOKUP(AA415,'Risico-matrix'!$K$4:$M$107,3,)))</f>
        <v>1</v>
      </c>
      <c r="CX415" s="98" t="str">
        <f>IF(AB415="","1",IF(AB415="x","0",VLOOKUP(AB415,'Risico-matrix'!$K$4:$M$107,3,)))</f>
        <v>1</v>
      </c>
      <c r="CY415" s="98" t="str">
        <f>IF(AC415="","1",IF(AC415="x","0",VLOOKUP(AC415,'Risico-matrix'!$K$4:$M$107,3,)))</f>
        <v>1</v>
      </c>
      <c r="CZ415" s="98" t="str">
        <f>IF(AD415="","1",IF(AD415="x","0",VLOOKUP(AD415,'Risico-matrix'!$K$4:$M$107,3,)))</f>
        <v>1</v>
      </c>
      <c r="DA415" s="1">
        <f t="shared" si="91"/>
        <v>9</v>
      </c>
    </row>
    <row r="416" spans="1:105" hidden="1" x14ac:dyDescent="0.25">
      <c r="A416" s="46" t="s">
        <v>1119</v>
      </c>
      <c r="B416" s="47">
        <v>100316</v>
      </c>
      <c r="C416" s="47">
        <v>41227</v>
      </c>
      <c r="D416" s="3" t="s">
        <v>900</v>
      </c>
      <c r="E416" s="3"/>
      <c r="F416" s="3"/>
      <c r="G416" s="3"/>
      <c r="H416" s="3"/>
      <c r="I416" s="3"/>
      <c r="J416" s="3" t="s">
        <v>862</v>
      </c>
      <c r="K416" s="3"/>
      <c r="L416" s="3" t="s">
        <v>862</v>
      </c>
      <c r="M416" s="3"/>
      <c r="N416" s="3"/>
      <c r="O416" s="3" t="s">
        <v>88</v>
      </c>
      <c r="P416" s="3" t="s">
        <v>93</v>
      </c>
      <c r="Q416" s="3">
        <v>1.1200000000000001</v>
      </c>
      <c r="R416" s="3" t="s">
        <v>1008</v>
      </c>
      <c r="S416" s="48">
        <v>107</v>
      </c>
      <c r="T416" s="3" t="s">
        <v>1053</v>
      </c>
      <c r="U416" s="3" t="s">
        <v>153</v>
      </c>
      <c r="V416" s="3" t="s">
        <v>196</v>
      </c>
      <c r="W416" s="3" t="s">
        <v>205</v>
      </c>
      <c r="X416" s="3" t="s">
        <v>1449</v>
      </c>
      <c r="Y416" s="3" t="s">
        <v>1449</v>
      </c>
      <c r="Z416" s="3" t="s">
        <v>1449</v>
      </c>
      <c r="AA416" s="3" t="s">
        <v>1449</v>
      </c>
      <c r="AB416" s="3" t="s">
        <v>1449</v>
      </c>
      <c r="AC416" s="3" t="s">
        <v>1449</v>
      </c>
      <c r="AD416" s="3" t="s">
        <v>1449</v>
      </c>
      <c r="AE416" s="3"/>
      <c r="AF416" s="49" t="s">
        <v>1512</v>
      </c>
      <c r="AG416" s="3">
        <f t="shared" si="101"/>
        <v>25</v>
      </c>
      <c r="AH416" s="3"/>
      <c r="AI416" s="3"/>
      <c r="AJ416" s="3">
        <f t="shared" si="100"/>
        <v>0</v>
      </c>
      <c r="AK416" s="136"/>
      <c r="AL416" s="3" t="s">
        <v>95</v>
      </c>
      <c r="AM416" s="59">
        <f t="shared" si="99"/>
        <v>1.1200000000000001</v>
      </c>
      <c r="AN416" s="42">
        <v>1</v>
      </c>
      <c r="AO416" s="3" t="s">
        <v>1621</v>
      </c>
      <c r="AP416" s="44"/>
      <c r="AQ416" s="44"/>
      <c r="AR416" s="49" t="s">
        <v>1621</v>
      </c>
      <c r="AS416" s="3"/>
      <c r="AT416" s="3"/>
      <c r="AU416" s="3"/>
      <c r="AV416" s="3"/>
      <c r="AW416" s="3"/>
      <c r="AX416" s="3" t="str">
        <f>IF(OR(K416="x",J413="x",L416="x",G416="x",H416="x",M416="x",N416="x"),"x","")</f>
        <v>x</v>
      </c>
      <c r="AY416" s="143" t="str">
        <f>IF(OR(K416="x",J413="x",L416="x",G416="x",H416="x",M416="x",N416="x"),"x","")</f>
        <v>x</v>
      </c>
      <c r="AZ416" s="3" t="str">
        <f>IF(OR(K416="x",J413="x",L416="x",G416="x",H416="x",M416="x"),"x","")</f>
        <v>x</v>
      </c>
      <c r="BA416" s="3" t="str">
        <f>IF(OR(K416="x",J413="x",H416="x"),"x","")</f>
        <v/>
      </c>
      <c r="BB416" s="3" t="str">
        <f t="shared" si="97"/>
        <v>x</v>
      </c>
      <c r="BC416" s="3"/>
      <c r="BD416" s="3"/>
      <c r="BE416" s="182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205"/>
      <c r="BT416" s="42"/>
      <c r="BU416" s="42"/>
      <c r="BV416" s="42"/>
      <c r="BW416" s="42"/>
      <c r="BX416" s="42"/>
      <c r="BY416" s="42"/>
      <c r="BZ416" s="42"/>
      <c r="CA416" s="42"/>
      <c r="CB416" s="42"/>
      <c r="CC416" s="42"/>
      <c r="CD416" s="42"/>
      <c r="CE416" s="42"/>
      <c r="CF416" s="42"/>
      <c r="CG416" s="42"/>
      <c r="CH416" s="42"/>
      <c r="CI416" s="42"/>
      <c r="CJ416" s="42"/>
      <c r="CK416" s="42"/>
      <c r="CL416" s="50"/>
      <c r="CQ416" s="98">
        <f>IF(U416="","1",IF(U416="x","0",VLOOKUP(U416,'Risico-matrix'!$K$4:$M$107,3,)))</f>
        <v>0</v>
      </c>
      <c r="CR416" s="98">
        <f>IF(V416="","1",IF(V416="x","0",VLOOKUP(V416,'Risico-matrix'!$K$4:$M$107,3,)))</f>
        <v>15</v>
      </c>
      <c r="CS416" s="98">
        <f>IF(W416="","1",IF(W416="x","0",VLOOKUP(W416,'Risico-matrix'!$K$4:$M$107,3,)))</f>
        <v>3</v>
      </c>
      <c r="CT416" s="98" t="str">
        <f>IF(X416="","1",IF(X416="x","0",VLOOKUP(X416,'Risico-matrix'!$K$4:$M$107,3,)))</f>
        <v>1</v>
      </c>
      <c r="CU416" s="98" t="str">
        <f>IF(Y416="","1",IF(Y416="x","0",VLOOKUP(Y416,'Risico-matrix'!$K$4:$M$107,3,)))</f>
        <v>1</v>
      </c>
      <c r="CV416" s="98" t="str">
        <f>IF(Z416="","1",IF(Z416="x","0",VLOOKUP(Z416,'Risico-matrix'!$K$4:$M$107,3,)))</f>
        <v>1</v>
      </c>
      <c r="CW416" s="98" t="str">
        <f>IF(AA416="","1",IF(AA416="x","0",VLOOKUP(AA416,'Risico-matrix'!$K$4:$M$107,3,)))</f>
        <v>1</v>
      </c>
      <c r="CX416" s="98" t="str">
        <f>IF(AB416="","1",IF(AB416="x","0",VLOOKUP(AB416,'Risico-matrix'!$K$4:$M$107,3,)))</f>
        <v>1</v>
      </c>
      <c r="CY416" s="98" t="str">
        <f>IF(AC416="","1",IF(AC416="x","0",VLOOKUP(AC416,'Risico-matrix'!$K$4:$M$107,3,)))</f>
        <v>1</v>
      </c>
      <c r="CZ416" s="98" t="str">
        <f>IF(AD416="","1",IF(AD416="x","0",VLOOKUP(AD416,'Risico-matrix'!$K$4:$M$107,3,)))</f>
        <v>1</v>
      </c>
      <c r="DA416" s="1">
        <f t="shared" si="91"/>
        <v>25</v>
      </c>
    </row>
    <row r="417" spans="1:105" hidden="1" x14ac:dyDescent="0.25">
      <c r="A417" s="46" t="s">
        <v>1007</v>
      </c>
      <c r="B417" s="47">
        <v>100314</v>
      </c>
      <c r="C417" s="47">
        <v>41886</v>
      </c>
      <c r="D417" s="3" t="s">
        <v>900</v>
      </c>
      <c r="E417" s="3"/>
      <c r="F417" s="3"/>
      <c r="G417" s="3"/>
      <c r="H417" s="3"/>
      <c r="I417" s="3"/>
      <c r="J417" s="3" t="s">
        <v>862</v>
      </c>
      <c r="K417" s="3"/>
      <c r="L417" s="3" t="s">
        <v>862</v>
      </c>
      <c r="M417" s="3"/>
      <c r="N417" s="3"/>
      <c r="O417" s="3" t="s">
        <v>88</v>
      </c>
      <c r="P417" s="3" t="s">
        <v>93</v>
      </c>
      <c r="Q417" s="3">
        <v>1.19</v>
      </c>
      <c r="R417" s="3" t="s">
        <v>1008</v>
      </c>
      <c r="S417" s="48" t="s">
        <v>1035</v>
      </c>
      <c r="T417" s="3" t="s">
        <v>1053</v>
      </c>
      <c r="U417" s="3" t="s">
        <v>153</v>
      </c>
      <c r="V417" s="3" t="s">
        <v>196</v>
      </c>
      <c r="W417" s="3" t="s">
        <v>205</v>
      </c>
      <c r="X417" s="3" t="s">
        <v>1449</v>
      </c>
      <c r="Y417" s="3" t="s">
        <v>1449</v>
      </c>
      <c r="Z417" s="3" t="s">
        <v>1449</v>
      </c>
      <c r="AA417" s="3" t="s">
        <v>1449</v>
      </c>
      <c r="AB417" s="3" t="s">
        <v>1449</v>
      </c>
      <c r="AC417" s="3" t="s">
        <v>1449</v>
      </c>
      <c r="AD417" s="3" t="s">
        <v>1449</v>
      </c>
      <c r="AE417" s="3"/>
      <c r="AF417" s="49" t="s">
        <v>1482</v>
      </c>
      <c r="AG417" s="3">
        <f t="shared" si="101"/>
        <v>25</v>
      </c>
      <c r="AH417" s="3"/>
      <c r="AI417" s="3"/>
      <c r="AJ417" s="3">
        <f t="shared" si="100"/>
        <v>0</v>
      </c>
      <c r="AK417" s="136"/>
      <c r="AL417" s="3" t="s">
        <v>95</v>
      </c>
      <c r="AM417" s="59">
        <f t="shared" si="99"/>
        <v>1.19</v>
      </c>
      <c r="AN417" s="42">
        <v>1</v>
      </c>
      <c r="AO417" s="3" t="s">
        <v>1621</v>
      </c>
      <c r="AP417" s="44"/>
      <c r="AQ417" s="44"/>
      <c r="AR417" s="49" t="s">
        <v>1621</v>
      </c>
      <c r="AS417" s="3"/>
      <c r="AT417" s="3"/>
      <c r="AU417" s="3"/>
      <c r="AV417" s="3"/>
      <c r="AW417" s="3"/>
      <c r="AX417" s="3" t="e">
        <f>IF(OR(K417="x",#REF!="x",L417="x",G417="x",H417="x",M417="x",N417="x"),"x","")</f>
        <v>#REF!</v>
      </c>
      <c r="AY417" s="143" t="e">
        <f>IF(OR(K417="x",#REF!="x",L417="x",G417="x",H417="x",M417="x",N417="x"),"x","")</f>
        <v>#REF!</v>
      </c>
      <c r="AZ417" s="3" t="e">
        <f>IF(OR(K417="x",#REF!="x",L417="x",G417="x",H417="x",M417="x"),"x","")</f>
        <v>#REF!</v>
      </c>
      <c r="BA417" s="3" t="e">
        <f>IF(OR(K417="x",#REF!="x",H417="x"),"x","")</f>
        <v>#REF!</v>
      </c>
      <c r="BB417" s="3" t="str">
        <f t="shared" si="97"/>
        <v>x</v>
      </c>
      <c r="BC417" s="3"/>
      <c r="BD417" s="3"/>
      <c r="BE417" s="182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205"/>
      <c r="BT417" s="42"/>
      <c r="BU417" s="42"/>
      <c r="BV417" s="42"/>
      <c r="BW417" s="42"/>
      <c r="BX417" s="42"/>
      <c r="BY417" s="42"/>
      <c r="BZ417" s="42"/>
      <c r="CA417" s="42"/>
      <c r="CB417" s="42"/>
      <c r="CC417" s="42"/>
      <c r="CD417" s="42"/>
      <c r="CE417" s="42"/>
      <c r="CF417" s="42"/>
      <c r="CG417" s="42"/>
      <c r="CH417" s="42"/>
      <c r="CI417" s="42"/>
      <c r="CJ417" s="42"/>
      <c r="CK417" s="42"/>
      <c r="CL417" s="50"/>
      <c r="CQ417" s="98">
        <f>IF(U417="","1",IF(U417="x","0",VLOOKUP(U417,'Risico-matrix'!$K$4:$M$107,3,)))</f>
        <v>0</v>
      </c>
      <c r="CR417" s="98">
        <f>IF(V417="","1",IF(V417="x","0",VLOOKUP(V417,'Risico-matrix'!$K$4:$M$107,3,)))</f>
        <v>15</v>
      </c>
      <c r="CS417" s="98">
        <f>IF(W417="","1",IF(W417="x","0",VLOOKUP(W417,'Risico-matrix'!$K$4:$M$107,3,)))</f>
        <v>3</v>
      </c>
      <c r="CT417" s="98" t="str">
        <f>IF(X417="","1",IF(X417="x","0",VLOOKUP(X417,'Risico-matrix'!$K$4:$M$107,3,)))</f>
        <v>1</v>
      </c>
      <c r="CU417" s="98" t="str">
        <f>IF(Y417="","1",IF(Y417="x","0",VLOOKUP(Y417,'Risico-matrix'!$K$4:$M$107,3,)))</f>
        <v>1</v>
      </c>
      <c r="CV417" s="98" t="str">
        <f>IF(Z417="","1",IF(Z417="x","0",VLOOKUP(Z417,'Risico-matrix'!$K$4:$M$107,3,)))</f>
        <v>1</v>
      </c>
      <c r="CW417" s="98" t="str">
        <f>IF(AA417="","1",IF(AA417="x","0",VLOOKUP(AA417,'Risico-matrix'!$K$4:$M$107,3,)))</f>
        <v>1</v>
      </c>
      <c r="CX417" s="98" t="str">
        <f>IF(AB417="","1",IF(AB417="x","0",VLOOKUP(AB417,'Risico-matrix'!$K$4:$M$107,3,)))</f>
        <v>1</v>
      </c>
      <c r="CY417" s="98" t="str">
        <f>IF(AC417="","1",IF(AC417="x","0",VLOOKUP(AC417,'Risico-matrix'!$K$4:$M$107,3,)))</f>
        <v>1</v>
      </c>
      <c r="CZ417" s="98" t="str">
        <f>IF(AD417="","1",IF(AD417="x","0",VLOOKUP(AD417,'Risico-matrix'!$K$4:$M$107,3,)))</f>
        <v>1</v>
      </c>
      <c r="DA417" s="1">
        <f t="shared" si="91"/>
        <v>25</v>
      </c>
    </row>
    <row r="418" spans="1:105" hidden="1" x14ac:dyDescent="0.25">
      <c r="A418" s="46" t="s">
        <v>1009</v>
      </c>
      <c r="B418" s="47">
        <v>112080</v>
      </c>
      <c r="C418" s="47">
        <v>41666</v>
      </c>
      <c r="D418" s="3" t="s">
        <v>900</v>
      </c>
      <c r="E418" s="3"/>
      <c r="F418" s="3"/>
      <c r="G418" s="3"/>
      <c r="H418" s="3"/>
      <c r="I418" s="3"/>
      <c r="J418" s="3" t="s">
        <v>862</v>
      </c>
      <c r="K418" s="3"/>
      <c r="L418" s="3"/>
      <c r="M418" s="3"/>
      <c r="N418" s="3"/>
      <c r="O418" s="3" t="s">
        <v>88</v>
      </c>
      <c r="P418" s="3" t="s">
        <v>93</v>
      </c>
      <c r="Q418" s="3">
        <v>1.84</v>
      </c>
      <c r="R418" s="3">
        <v>0.3</v>
      </c>
      <c r="S418" s="48"/>
      <c r="T418" s="3" t="s">
        <v>876</v>
      </c>
      <c r="U418" s="3" t="s">
        <v>153</v>
      </c>
      <c r="V418" s="3" t="s">
        <v>196</v>
      </c>
      <c r="W418" s="3" t="s">
        <v>1449</v>
      </c>
      <c r="X418" s="3" t="s">
        <v>1449</v>
      </c>
      <c r="Y418" s="3" t="s">
        <v>1449</v>
      </c>
      <c r="Z418" s="3" t="s">
        <v>1449</v>
      </c>
      <c r="AA418" s="3" t="s">
        <v>1449</v>
      </c>
      <c r="AB418" s="3" t="s">
        <v>1449</v>
      </c>
      <c r="AC418" s="3" t="s">
        <v>1449</v>
      </c>
      <c r="AD418" s="3" t="s">
        <v>1449</v>
      </c>
      <c r="AE418" s="3"/>
      <c r="AF418" s="49" t="s">
        <v>1483</v>
      </c>
      <c r="AG418" s="3">
        <f t="shared" si="101"/>
        <v>23</v>
      </c>
      <c r="AH418" s="3"/>
      <c r="AI418" s="3"/>
      <c r="AJ418" s="3">
        <f t="shared" si="100"/>
        <v>0</v>
      </c>
      <c r="AK418" s="173"/>
      <c r="AL418" s="3" t="s">
        <v>95</v>
      </c>
      <c r="AM418" s="59">
        <f t="shared" si="99"/>
        <v>4.6000000000000005</v>
      </c>
      <c r="AN418" s="42">
        <v>2.5</v>
      </c>
      <c r="AO418" s="3" t="s">
        <v>1621</v>
      </c>
      <c r="AP418" s="44"/>
      <c r="AQ418" s="44"/>
      <c r="AR418" s="49" t="s">
        <v>1621</v>
      </c>
      <c r="AS418" s="3"/>
      <c r="AT418" s="3"/>
      <c r="AU418" s="3"/>
      <c r="AV418" s="3"/>
      <c r="AW418" s="3"/>
      <c r="AX418" s="3" t="str">
        <f>IF(OR(K418="x",J416="x",L418="x",G418="x",H418="x",M418="x",N418="x"),"x","")</f>
        <v>x</v>
      </c>
      <c r="AY418" s="143" t="str">
        <f>IF(OR(K418="x",J416="x",L418="x",G418="x",H418="x",M418="x",N418="x"),"x","")</f>
        <v>x</v>
      </c>
      <c r="AZ418" s="3" t="str">
        <f>IF(OR(K418="x",J416="x",L418="x",G418="x",H418="x",M418="x"),"x","")</f>
        <v>x</v>
      </c>
      <c r="BA418" s="3" t="str">
        <f>IF(OR(K418="x",J416="x",H418="x"),"x","")</f>
        <v>x</v>
      </c>
      <c r="BB418" s="3" t="str">
        <f t="shared" si="97"/>
        <v>x</v>
      </c>
      <c r="BC418" s="3"/>
      <c r="BD418" s="3"/>
      <c r="BE418" s="182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205"/>
      <c r="BT418" s="42"/>
      <c r="BU418" s="42"/>
      <c r="BV418" s="42"/>
      <c r="BW418" s="42"/>
      <c r="BX418" s="42"/>
      <c r="BY418" s="42"/>
      <c r="BZ418" s="42"/>
      <c r="CA418" s="42"/>
      <c r="CB418" s="42"/>
      <c r="CC418" s="42"/>
      <c r="CD418" s="42"/>
      <c r="CE418" s="42"/>
      <c r="CF418" s="42"/>
      <c r="CG418" s="42"/>
      <c r="CH418" s="42"/>
      <c r="CI418" s="42"/>
      <c r="CJ418" s="42"/>
      <c r="CK418" s="42"/>
      <c r="CL418" s="50"/>
      <c r="CQ418" s="98">
        <f>IF(U418="","1",IF(U418="x","0",VLOOKUP(U418,'Risico-matrix'!$K$4:$M$107,3,)))</f>
        <v>0</v>
      </c>
      <c r="CR418" s="98">
        <f>IF(V418="","1",IF(V418="x","0",VLOOKUP(V418,'Risico-matrix'!$K$4:$M$107,3,)))</f>
        <v>15</v>
      </c>
      <c r="CS418" s="98" t="str">
        <f>IF(W418="","1",IF(W418="x","0",VLOOKUP(W418,'Risico-matrix'!$K$4:$M$107,3,)))</f>
        <v>1</v>
      </c>
      <c r="CT418" s="98" t="str">
        <f>IF(X418="","1",IF(X418="x","0",VLOOKUP(X418,'Risico-matrix'!$K$4:$M$107,3,)))</f>
        <v>1</v>
      </c>
      <c r="CU418" s="98" t="str">
        <f>IF(Y418="","1",IF(Y418="x","0",VLOOKUP(Y418,'Risico-matrix'!$K$4:$M$107,3,)))</f>
        <v>1</v>
      </c>
      <c r="CV418" s="98" t="str">
        <f>IF(Z418="","1",IF(Z418="x","0",VLOOKUP(Z418,'Risico-matrix'!$K$4:$M$107,3,)))</f>
        <v>1</v>
      </c>
      <c r="CW418" s="98" t="str">
        <f>IF(AA418="","1",IF(AA418="x","0",VLOOKUP(AA418,'Risico-matrix'!$K$4:$M$107,3,)))</f>
        <v>1</v>
      </c>
      <c r="CX418" s="98" t="str">
        <f>IF(AB418="","1",IF(AB418="x","0",VLOOKUP(AB418,'Risico-matrix'!$K$4:$M$107,3,)))</f>
        <v>1</v>
      </c>
      <c r="CY418" s="98" t="str">
        <f>IF(AC418="","1",IF(AC418="x","0",VLOOKUP(AC418,'Risico-matrix'!$K$4:$M$107,3,)))</f>
        <v>1</v>
      </c>
      <c r="CZ418" s="98" t="str">
        <f>IF(AD418="","1",IF(AD418="x","0",VLOOKUP(AD418,'Risico-matrix'!$K$4:$M$107,3,)))</f>
        <v>1</v>
      </c>
      <c r="DA418" s="1">
        <f t="shared" si="91"/>
        <v>23</v>
      </c>
    </row>
    <row r="419" spans="1:105" hidden="1" x14ac:dyDescent="0.25">
      <c r="A419" s="46" t="s">
        <v>1653</v>
      </c>
      <c r="B419" s="47"/>
      <c r="C419" s="47">
        <v>43112</v>
      </c>
      <c r="D419" s="3" t="s">
        <v>1654</v>
      </c>
      <c r="E419" s="3"/>
      <c r="F419" s="3"/>
      <c r="G419" s="3"/>
      <c r="H419" s="3"/>
      <c r="I419" s="3"/>
      <c r="J419" s="3" t="s">
        <v>624</v>
      </c>
      <c r="K419" s="3"/>
      <c r="L419" s="3" t="s">
        <v>624</v>
      </c>
      <c r="M419" s="3" t="s">
        <v>624</v>
      </c>
      <c r="N419" s="3"/>
      <c r="O419" s="3" t="s">
        <v>88</v>
      </c>
      <c r="P419" s="3" t="s">
        <v>93</v>
      </c>
      <c r="Q419" s="3">
        <v>1.03</v>
      </c>
      <c r="R419" s="3"/>
      <c r="S419" s="48"/>
      <c r="T419" s="3"/>
      <c r="U419" s="3" t="s">
        <v>191</v>
      </c>
      <c r="V419" s="3" t="s">
        <v>203</v>
      </c>
      <c r="W419" s="3" t="s">
        <v>196</v>
      </c>
      <c r="X419" s="3" t="s">
        <v>199</v>
      </c>
      <c r="Y419" s="3" t="s">
        <v>204</v>
      </c>
      <c r="Z419" s="3" t="s">
        <v>198</v>
      </c>
      <c r="AA419" s="3" t="s">
        <v>205</v>
      </c>
      <c r="AB419" s="3" t="s">
        <v>265</v>
      </c>
      <c r="AC419" s="3"/>
      <c r="AD419" s="3"/>
      <c r="AE419" s="3" t="s">
        <v>1655</v>
      </c>
      <c r="AF419" s="49" t="s">
        <v>1656</v>
      </c>
      <c r="AG419" s="3">
        <f t="shared" si="101"/>
        <v>55</v>
      </c>
      <c r="AH419" s="3"/>
      <c r="AI419" s="3"/>
      <c r="AJ419" s="3">
        <f t="shared" si="100"/>
        <v>0</v>
      </c>
      <c r="AK419" s="136"/>
      <c r="AL419" s="3" t="s">
        <v>95</v>
      </c>
      <c r="AM419" s="59">
        <f t="shared" si="99"/>
        <v>5.15</v>
      </c>
      <c r="AN419" s="42">
        <v>5</v>
      </c>
      <c r="AO419" s="3" t="s">
        <v>1658</v>
      </c>
      <c r="AP419" s="44"/>
      <c r="AQ419" s="44"/>
      <c r="AR419" s="49" t="s">
        <v>1658</v>
      </c>
      <c r="AS419" s="3"/>
      <c r="AT419" s="3"/>
      <c r="AU419" s="3"/>
      <c r="AV419" s="3"/>
      <c r="AW419" s="3"/>
      <c r="AX419" s="3" t="e">
        <f>IF(OR(K419="x",#REF!="x",L419="x",G419="x",H419="x",M419="x",N419="x"),"x","")</f>
        <v>#REF!</v>
      </c>
      <c r="AY419" s="143" t="e">
        <f>IF(OR(K419="x",#REF!="x",L419="x",G419="x",H419="x",M419="x",N419="x"),"x","")</f>
        <v>#REF!</v>
      </c>
      <c r="AZ419" s="3" t="e">
        <f>IF(OR(K419="x",#REF!="x",L419="x",G419="x",H419="x",M419="x"),"x","")</f>
        <v>#REF!</v>
      </c>
      <c r="BA419" s="3" t="e">
        <f>IF(OR(K419="x",#REF!="x",H419="x"),"x","")</f>
        <v>#REF!</v>
      </c>
      <c r="BB419" s="3" t="str">
        <f t="shared" ref="BB419:BB421" si="102">IF(OR(K419="x",J419="x"),"x","")</f>
        <v>x</v>
      </c>
      <c r="BC419" s="3"/>
      <c r="BD419" s="3"/>
      <c r="BE419" s="182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205"/>
      <c r="BT419" s="42"/>
      <c r="BU419" s="42"/>
      <c r="BV419" s="42"/>
      <c r="BW419" s="42"/>
      <c r="BX419" s="42"/>
      <c r="BY419" s="42"/>
      <c r="BZ419" s="42"/>
      <c r="CA419" s="42"/>
      <c r="CB419" s="42"/>
      <c r="CC419" s="42"/>
      <c r="CD419" s="42"/>
      <c r="CE419" s="42"/>
      <c r="CF419" s="42"/>
      <c r="CG419" s="42"/>
      <c r="CH419" s="42"/>
      <c r="CI419" s="42"/>
      <c r="CJ419" s="42"/>
      <c r="CK419" s="42"/>
      <c r="CL419" s="50"/>
      <c r="CQ419" s="98">
        <f>IF(U419="","1",IF(U419="x","0",VLOOKUP(U419,'Risico-matrix'!$K$4:$M$107,3,)))</f>
        <v>7</v>
      </c>
      <c r="CR419" s="98">
        <f>IF(V419="","1",IF(V419="x","0",VLOOKUP(V419,'Risico-matrix'!$K$4:$M$107,3,)))</f>
        <v>7</v>
      </c>
      <c r="CS419" s="98">
        <f>IF(W419="","1",IF(W419="x","0",VLOOKUP(W419,'Risico-matrix'!$K$4:$M$107,3,)))</f>
        <v>15</v>
      </c>
      <c r="CT419" s="98">
        <f>IF(X419="","1",IF(X419="x","0",VLOOKUP(X419,'Risico-matrix'!$K$4:$M$107,3,)))</f>
        <v>7</v>
      </c>
      <c r="CU419" s="98">
        <f>IF(Y419="","1",IF(Y419="x","0",VLOOKUP(Y419,'Risico-matrix'!$K$4:$M$107,3,)))</f>
        <v>7</v>
      </c>
      <c r="CV419" s="98">
        <f>IF(Z419="","1",IF(Z419="x","0",VLOOKUP(Z419,'Risico-matrix'!$K$4:$M$107,3,)))</f>
        <v>7</v>
      </c>
      <c r="CW419" s="98">
        <f>IF(AA419="","1",IF(AA419="x","0",VLOOKUP(AA419,'Risico-matrix'!$K$4:$M$107,3,)))</f>
        <v>3</v>
      </c>
      <c r="CX419" s="98">
        <f>IF(AB419="","1",IF(AB419="x","0",VLOOKUP(AB419,'Risico-matrix'!$K$4:$M$107,3,)))</f>
        <v>0</v>
      </c>
      <c r="CY419" s="98" t="str">
        <f>IF(AC419="","1",IF(AC419="x","0",VLOOKUP(AC419,'Risico-matrix'!$K$4:$M$107,3,)))</f>
        <v>1</v>
      </c>
      <c r="CZ419" s="98" t="str">
        <f>IF(AD419="","1",IF(AD419="x","0",VLOOKUP(AD419,'Risico-matrix'!$K$4:$M$107,3,)))</f>
        <v>1</v>
      </c>
      <c r="DA419" s="1">
        <f t="shared" ref="DA419:DA421" si="103">CQ419+CR419+CS419+CT419+CU419+CV419+CW419+CX419+CY419+CZ419</f>
        <v>55</v>
      </c>
    </row>
    <row r="420" spans="1:105" hidden="1" x14ac:dyDescent="0.25">
      <c r="A420" s="46" t="s">
        <v>1652</v>
      </c>
      <c r="B420" s="47"/>
      <c r="C420" s="47"/>
      <c r="D420" s="3" t="s">
        <v>1654</v>
      </c>
      <c r="E420" s="3"/>
      <c r="F420" s="3"/>
      <c r="G420" s="3"/>
      <c r="H420" s="3"/>
      <c r="I420" s="3"/>
      <c r="J420" s="3"/>
      <c r="K420" s="3"/>
      <c r="L420" s="3" t="s">
        <v>624</v>
      </c>
      <c r="M420" s="3"/>
      <c r="N420" s="3"/>
      <c r="O420" s="3" t="s">
        <v>89</v>
      </c>
      <c r="P420" s="3" t="s">
        <v>93</v>
      </c>
      <c r="Q420" s="3">
        <v>1.08</v>
      </c>
      <c r="R420" s="3"/>
      <c r="S420" s="48"/>
      <c r="T420" s="3"/>
      <c r="U420" s="3" t="s">
        <v>200</v>
      </c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49" t="s">
        <v>1657</v>
      </c>
      <c r="AG420" s="3">
        <f t="shared" si="101"/>
        <v>12</v>
      </c>
      <c r="AH420" s="3"/>
      <c r="AI420" s="3"/>
      <c r="AJ420" s="3">
        <f t="shared" si="100"/>
        <v>0</v>
      </c>
      <c r="AK420" s="136"/>
      <c r="AL420" s="3" t="s">
        <v>95</v>
      </c>
      <c r="AM420" s="59">
        <f t="shared" si="99"/>
        <v>5.4</v>
      </c>
      <c r="AN420" s="42">
        <v>5</v>
      </c>
      <c r="AO420" s="3" t="s">
        <v>1658</v>
      </c>
      <c r="AP420" s="44"/>
      <c r="AQ420" s="44"/>
      <c r="AR420" s="49" t="s">
        <v>1658</v>
      </c>
      <c r="AS420" s="3"/>
      <c r="AT420" s="3"/>
      <c r="AU420" s="3"/>
      <c r="AV420" s="3"/>
      <c r="AW420" s="3"/>
      <c r="AX420" s="3" t="str">
        <f>IF(OR(K420="x",J417="x",L420="x",G420="x",H420="x",M420="x",N420="x"),"x","")</f>
        <v>x</v>
      </c>
      <c r="AY420" s="143" t="str">
        <f>IF(OR(K420="x",J417="x",L420="x",G420="x",H420="x",M420="x",N420="x"),"x","")</f>
        <v>x</v>
      </c>
      <c r="AZ420" s="3" t="str">
        <f>IF(OR(K420="x",J417="x",L420="x",G420="x",H420="x",M420="x"),"x","")</f>
        <v>x</v>
      </c>
      <c r="BA420" s="3" t="str">
        <f>IF(OR(K420="x",J417="x",H420="x"),"x","")</f>
        <v>x</v>
      </c>
      <c r="BB420" s="3" t="str">
        <f t="shared" si="102"/>
        <v/>
      </c>
      <c r="BC420" s="3"/>
      <c r="BD420" s="3"/>
      <c r="BE420" s="182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205"/>
      <c r="BT420" s="42"/>
      <c r="BU420" s="42"/>
      <c r="BV420" s="42"/>
      <c r="BW420" s="42"/>
      <c r="BX420" s="42"/>
      <c r="BY420" s="42"/>
      <c r="BZ420" s="42"/>
      <c r="CA420" s="42"/>
      <c r="CB420" s="42"/>
      <c r="CC420" s="42"/>
      <c r="CD420" s="42"/>
      <c r="CE420" s="42"/>
      <c r="CF420" s="42"/>
      <c r="CG420" s="42"/>
      <c r="CH420" s="42"/>
      <c r="CI420" s="42"/>
      <c r="CJ420" s="42"/>
      <c r="CK420" s="42"/>
      <c r="CL420" s="50"/>
      <c r="CQ420" s="98">
        <f>IF(U420="","1",IF(U420="x","0",VLOOKUP(U420,'Risico-matrix'!$K$4:$M$107,3,)))</f>
        <v>3</v>
      </c>
      <c r="CR420" s="98" t="str">
        <f>IF(V420="","1",IF(V420="x","0",VLOOKUP(V420,'Risico-matrix'!$K$4:$M$107,3,)))</f>
        <v>1</v>
      </c>
      <c r="CS420" s="98" t="str">
        <f>IF(W420="","1",IF(W420="x","0",VLOOKUP(W420,'Risico-matrix'!$K$4:$M$107,3,)))</f>
        <v>1</v>
      </c>
      <c r="CT420" s="98" t="str">
        <f>IF(X420="","1",IF(X420="x","0",VLOOKUP(X420,'Risico-matrix'!$K$4:$M$107,3,)))</f>
        <v>1</v>
      </c>
      <c r="CU420" s="98" t="str">
        <f>IF(Y420="","1",IF(Y420="x","0",VLOOKUP(Y420,'Risico-matrix'!$K$4:$M$107,3,)))</f>
        <v>1</v>
      </c>
      <c r="CV420" s="98" t="str">
        <f>IF(Z420="","1",IF(Z420="x","0",VLOOKUP(Z420,'Risico-matrix'!$K$4:$M$107,3,)))</f>
        <v>1</v>
      </c>
      <c r="CW420" s="98" t="str">
        <f>IF(AA420="","1",IF(AA420="x","0",VLOOKUP(AA420,'Risico-matrix'!$K$4:$M$107,3,)))</f>
        <v>1</v>
      </c>
      <c r="CX420" s="98" t="str">
        <f>IF(AB420="","1",IF(AB420="x","0",VLOOKUP(AB420,'Risico-matrix'!$K$4:$M$107,3,)))</f>
        <v>1</v>
      </c>
      <c r="CY420" s="98" t="str">
        <f>IF(AC420="","1",IF(AC420="x","0",VLOOKUP(AC420,'Risico-matrix'!$K$4:$M$107,3,)))</f>
        <v>1</v>
      </c>
      <c r="CZ420" s="98" t="str">
        <f>IF(AD420="","1",IF(AD420="x","0",VLOOKUP(AD420,'Risico-matrix'!$K$4:$M$107,3,)))</f>
        <v>1</v>
      </c>
      <c r="DA420" s="1">
        <f t="shared" si="103"/>
        <v>12</v>
      </c>
    </row>
    <row r="421" spans="1:105" hidden="1" x14ac:dyDescent="0.25">
      <c r="A421" s="46" t="s">
        <v>1651</v>
      </c>
      <c r="B421" s="47"/>
      <c r="C421" s="47"/>
      <c r="D421" s="3" t="s">
        <v>1654</v>
      </c>
      <c r="E421" s="3"/>
      <c r="F421" s="3"/>
      <c r="G421" s="3" t="s">
        <v>624</v>
      </c>
      <c r="H421" s="3"/>
      <c r="I421" s="3"/>
      <c r="J421" s="3" t="s">
        <v>624</v>
      </c>
      <c r="K421" s="3"/>
      <c r="L421" s="3" t="s">
        <v>624</v>
      </c>
      <c r="M421" s="3"/>
      <c r="N421" s="3" t="s">
        <v>624</v>
      </c>
      <c r="O421" s="3" t="s">
        <v>88</v>
      </c>
      <c r="P421" s="3" t="s">
        <v>93</v>
      </c>
      <c r="Q421" s="3"/>
      <c r="R421" s="3"/>
      <c r="S421" s="48"/>
      <c r="T421" s="3"/>
      <c r="U421" s="3" t="s">
        <v>142</v>
      </c>
      <c r="V421" s="3" t="s">
        <v>153</v>
      </c>
      <c r="W421" s="3" t="s">
        <v>191</v>
      </c>
      <c r="X421" s="3" t="s">
        <v>203</v>
      </c>
      <c r="Y421" s="3" t="s">
        <v>196</v>
      </c>
      <c r="Z421" s="3" t="s">
        <v>205</v>
      </c>
      <c r="AA421" s="3" t="s">
        <v>263</v>
      </c>
      <c r="AB421" s="3"/>
      <c r="AC421" s="3"/>
      <c r="AD421" s="3"/>
      <c r="AE421" s="3"/>
      <c r="AF421" s="49" t="s">
        <v>1659</v>
      </c>
      <c r="AG421" s="3">
        <f t="shared" si="101"/>
        <v>35</v>
      </c>
      <c r="AH421" s="3"/>
      <c r="AI421" s="3"/>
      <c r="AJ421" s="3">
        <f t="shared" si="100"/>
        <v>0</v>
      </c>
      <c r="AK421" s="136"/>
      <c r="AL421" s="3" t="s">
        <v>95</v>
      </c>
      <c r="AM421" s="59">
        <f t="shared" si="99"/>
        <v>0</v>
      </c>
      <c r="AN421" s="42">
        <v>5</v>
      </c>
      <c r="AO421" s="3" t="s">
        <v>1658</v>
      </c>
      <c r="AP421" s="44"/>
      <c r="AQ421" s="44"/>
      <c r="AR421" s="49" t="s">
        <v>1658</v>
      </c>
      <c r="AS421" s="3"/>
      <c r="AT421" s="3"/>
      <c r="AU421" s="3"/>
      <c r="AV421" s="3"/>
      <c r="AW421" s="3"/>
      <c r="AX421" s="3" t="e">
        <f>IF(OR(K421="x",#REF!="x",L421="x",G421="x",H421="x",M421="x",N421="x"),"x","")</f>
        <v>#REF!</v>
      </c>
      <c r="AY421" s="143" t="e">
        <f>IF(OR(K421="x",#REF!="x",L421="x",G421="x",H421="x",M421="x",N421="x"),"x","")</f>
        <v>#REF!</v>
      </c>
      <c r="AZ421" s="3" t="e">
        <f>IF(OR(K421="x",#REF!="x",L421="x",G421="x",H421="x",M421="x"),"x","")</f>
        <v>#REF!</v>
      </c>
      <c r="BA421" s="3" t="e">
        <f>IF(OR(K421="x",#REF!="x",H421="x"),"x","")</f>
        <v>#REF!</v>
      </c>
      <c r="BB421" s="3" t="str">
        <f t="shared" si="102"/>
        <v>x</v>
      </c>
      <c r="BC421" s="3"/>
      <c r="BD421" s="3"/>
      <c r="BE421" s="182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205"/>
      <c r="BT421" s="42"/>
      <c r="BU421" s="42"/>
      <c r="BV421" s="42"/>
      <c r="BW421" s="42"/>
      <c r="BX421" s="42"/>
      <c r="BY421" s="42"/>
      <c r="BZ421" s="42"/>
      <c r="CA421" s="42"/>
      <c r="CB421" s="42"/>
      <c r="CC421" s="42"/>
      <c r="CD421" s="42"/>
      <c r="CE421" s="42"/>
      <c r="CF421" s="42"/>
      <c r="CG421" s="42"/>
      <c r="CH421" s="42"/>
      <c r="CI421" s="42"/>
      <c r="CJ421" s="42"/>
      <c r="CK421" s="42"/>
      <c r="CL421" s="50"/>
      <c r="CQ421" s="98">
        <f>IF(U421="","1",IF(U421="x","0",VLOOKUP(U421,'Risico-matrix'!$K$4:$M$107,3,)))</f>
        <v>0</v>
      </c>
      <c r="CR421" s="98">
        <f>IF(V421="","1",IF(V421="x","0",VLOOKUP(V421,'Risico-matrix'!$K$4:$M$107,3,)))</f>
        <v>0</v>
      </c>
      <c r="CS421" s="98">
        <f>IF(W421="","1",IF(W421="x","0",VLOOKUP(W421,'Risico-matrix'!$K$4:$M$107,3,)))</f>
        <v>7</v>
      </c>
      <c r="CT421" s="98">
        <f>IF(X421="","1",IF(X421="x","0",VLOOKUP(X421,'Risico-matrix'!$K$4:$M$107,3,)))</f>
        <v>7</v>
      </c>
      <c r="CU421" s="98">
        <f>IF(Y421="","1",IF(Y421="x","0",VLOOKUP(Y421,'Risico-matrix'!$K$4:$M$107,3,)))</f>
        <v>15</v>
      </c>
      <c r="CV421" s="98">
        <f>IF(Z421="","1",IF(Z421="x","0",VLOOKUP(Z421,'Risico-matrix'!$K$4:$M$107,3,)))</f>
        <v>3</v>
      </c>
      <c r="CW421" s="98">
        <f>IF(AA421="","1",IF(AA421="x","0",VLOOKUP(AA421,'Risico-matrix'!$K$4:$M$107,3,)))</f>
        <v>0</v>
      </c>
      <c r="CX421" s="98" t="str">
        <f>IF(AB421="","1",IF(AB421="x","0",VLOOKUP(AB421,'Risico-matrix'!$K$4:$M$107,3,)))</f>
        <v>1</v>
      </c>
      <c r="CY421" s="98" t="str">
        <f>IF(AC421="","1",IF(AC421="x","0",VLOOKUP(AC421,'Risico-matrix'!$K$4:$M$107,3,)))</f>
        <v>1</v>
      </c>
      <c r="CZ421" s="98" t="str">
        <f>IF(AD421="","1",IF(AD421="x","0",VLOOKUP(AD421,'Risico-matrix'!$K$4:$M$107,3,)))</f>
        <v>1</v>
      </c>
      <c r="DA421" s="1">
        <f t="shared" si="103"/>
        <v>35</v>
      </c>
    </row>
    <row r="422" spans="1:105" hidden="1" x14ac:dyDescent="0.25">
      <c r="A422" s="46" t="s">
        <v>1674</v>
      </c>
      <c r="B422" s="47" t="s">
        <v>1675</v>
      </c>
      <c r="C422" s="47">
        <v>42650</v>
      </c>
      <c r="D422" s="3" t="s">
        <v>1676</v>
      </c>
      <c r="E422" s="3" t="s">
        <v>624</v>
      </c>
      <c r="F422" s="3"/>
      <c r="G422" s="3"/>
      <c r="H422" s="3"/>
      <c r="I422" s="3"/>
      <c r="J422" s="3"/>
      <c r="K422" s="3"/>
      <c r="L422" s="3"/>
      <c r="M422" s="3"/>
      <c r="N422" s="3"/>
      <c r="O422" s="3" t="s">
        <v>3</v>
      </c>
      <c r="P422" s="3" t="s">
        <v>93</v>
      </c>
      <c r="Q422" s="3">
        <v>1.05</v>
      </c>
      <c r="R422" s="3" t="s">
        <v>1677</v>
      </c>
      <c r="S422" s="48"/>
      <c r="T422" s="3" t="s">
        <v>1678</v>
      </c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49" t="s">
        <v>1679</v>
      </c>
      <c r="AG422" s="3">
        <f t="shared" si="101"/>
        <v>10</v>
      </c>
      <c r="AH422" s="3">
        <v>1</v>
      </c>
      <c r="AI422" s="3">
        <v>0.5</v>
      </c>
      <c r="AJ422" s="3">
        <f t="shared" si="100"/>
        <v>5</v>
      </c>
      <c r="AK422" s="136"/>
      <c r="AL422" s="3" t="s">
        <v>95</v>
      </c>
      <c r="AM422" s="59">
        <v>10</v>
      </c>
      <c r="AN422" s="42">
        <v>10</v>
      </c>
      <c r="AO422" s="3" t="s">
        <v>1680</v>
      </c>
      <c r="AP422" s="44"/>
      <c r="AQ422" s="44"/>
      <c r="AR422" s="49" t="s">
        <v>1681</v>
      </c>
      <c r="AS422" s="3" t="s">
        <v>108</v>
      </c>
      <c r="AT422" s="3"/>
      <c r="AU422" s="3"/>
      <c r="AV422" s="3"/>
      <c r="AW422" s="3"/>
      <c r="AX422" s="3"/>
      <c r="AY422" s="143"/>
      <c r="AZ422" s="3"/>
      <c r="BA422" s="3"/>
      <c r="BB422" s="3"/>
      <c r="BC422" s="3"/>
      <c r="BD422" s="3"/>
      <c r="BE422" s="182"/>
      <c r="BF422" s="3" t="s">
        <v>624</v>
      </c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205"/>
      <c r="BT422" s="42"/>
      <c r="BU422" s="42"/>
      <c r="BV422" s="42"/>
      <c r="BW422" s="42"/>
      <c r="BX422" s="42"/>
      <c r="BY422" s="42"/>
      <c r="BZ422" s="42"/>
      <c r="CA422" s="42"/>
      <c r="CB422" s="42"/>
      <c r="CC422" s="42"/>
      <c r="CD422" s="42"/>
      <c r="CE422" s="42"/>
      <c r="CF422" s="42"/>
      <c r="CG422" s="42"/>
      <c r="CH422" s="42"/>
      <c r="CI422" s="42"/>
      <c r="CJ422" s="42"/>
      <c r="CK422" s="42"/>
      <c r="CL422" s="50"/>
      <c r="CQ422" s="98" t="str">
        <f>IF(U422="","1",IF(U422="x","0",VLOOKUP(U422,'Risico-matrix'!$K$4:$M$107,3,)))</f>
        <v>1</v>
      </c>
      <c r="CR422" s="98" t="str">
        <f>IF(V422="","1",IF(V422="x","0",VLOOKUP(V422,'Risico-matrix'!$K$4:$M$107,3,)))</f>
        <v>1</v>
      </c>
      <c r="CS422" s="98" t="str">
        <f>IF(W422="","1",IF(W422="x","0",VLOOKUP(W422,'Risico-matrix'!$K$4:$M$107,3,)))</f>
        <v>1</v>
      </c>
      <c r="CT422" s="98" t="str">
        <f>IF(X422="","1",IF(X422="x","0",VLOOKUP(X422,'Risico-matrix'!$K$4:$M$107,3,)))</f>
        <v>1</v>
      </c>
      <c r="CU422" s="98" t="str">
        <f>IF(Y422="","1",IF(Y422="x","0",VLOOKUP(Y422,'Risico-matrix'!$K$4:$M$107,3,)))</f>
        <v>1</v>
      </c>
      <c r="CV422" s="98" t="str">
        <f>IF(Z422="","1",IF(Z422="x","0",VLOOKUP(Z422,'Risico-matrix'!$K$4:$M$107,3,)))</f>
        <v>1</v>
      </c>
      <c r="CW422" s="98" t="str">
        <f>IF(AA422="","1",IF(AA422="x","0",VLOOKUP(AA422,'Risico-matrix'!$K$4:$M$107,3,)))</f>
        <v>1</v>
      </c>
      <c r="CX422" s="98" t="str">
        <f>IF(AB422="","1",IF(AB422="x","0",VLOOKUP(AB422,'Risico-matrix'!$K$4:$M$107,3,)))</f>
        <v>1</v>
      </c>
      <c r="CY422" s="98" t="str">
        <f>IF(AC422="","1",IF(AC422="x","0",VLOOKUP(AC422,'Risico-matrix'!$K$4:$M$107,3,)))</f>
        <v>1</v>
      </c>
      <c r="CZ422" s="98" t="str">
        <f>IF(AD422="","1",IF(AD422="x","0",VLOOKUP(AD422,'Risico-matrix'!$K$4:$M$107,3,)))</f>
        <v>1</v>
      </c>
      <c r="DA422" s="1">
        <f t="shared" si="91"/>
        <v>10</v>
      </c>
    </row>
    <row r="423" spans="1:105" hidden="1" x14ac:dyDescent="0.25">
      <c r="A423" s="46"/>
      <c r="B423" s="47"/>
      <c r="C423" s="47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8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49"/>
      <c r="AG423" s="3">
        <f t="shared" si="101"/>
        <v>10</v>
      </c>
      <c r="AH423" s="3"/>
      <c r="AI423" s="3"/>
      <c r="AJ423" s="3">
        <f t="shared" si="100"/>
        <v>0</v>
      </c>
      <c r="AK423" s="136"/>
      <c r="AL423" s="3"/>
      <c r="AM423" s="59">
        <f t="shared" si="99"/>
        <v>0</v>
      </c>
      <c r="AN423" s="42"/>
      <c r="AO423" s="3"/>
      <c r="AP423" s="44"/>
      <c r="AQ423" s="44"/>
      <c r="AR423" s="49"/>
      <c r="AS423" s="3"/>
      <c r="AT423" s="3"/>
      <c r="AU423" s="3"/>
      <c r="AV423" s="3"/>
      <c r="AW423" s="3"/>
      <c r="AX423" s="3"/>
      <c r="AY423" s="143"/>
      <c r="AZ423" s="3"/>
      <c r="BA423" s="3"/>
      <c r="BB423" s="3"/>
      <c r="BC423" s="3"/>
      <c r="BD423" s="3"/>
      <c r="BE423" s="182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205"/>
      <c r="BT423" s="42"/>
      <c r="BU423" s="42"/>
      <c r="BV423" s="42"/>
      <c r="BW423" s="42"/>
      <c r="BX423" s="42"/>
      <c r="BY423" s="42"/>
      <c r="BZ423" s="42"/>
      <c r="CA423" s="42"/>
      <c r="CB423" s="42"/>
      <c r="CC423" s="42"/>
      <c r="CD423" s="42"/>
      <c r="CE423" s="42"/>
      <c r="CF423" s="42"/>
      <c r="CG423" s="42"/>
      <c r="CH423" s="42"/>
      <c r="CI423" s="42"/>
      <c r="CJ423" s="42"/>
      <c r="CK423" s="42"/>
      <c r="CL423" s="50"/>
      <c r="CQ423" s="98" t="str">
        <f>IF(U423="","1",IF(U423="x","0",VLOOKUP(U423,'Risico-matrix'!$K$4:$M$107,3,)))</f>
        <v>1</v>
      </c>
      <c r="CR423" s="98" t="str">
        <f>IF(V423="","1",IF(V423="x","0",VLOOKUP(V423,'Risico-matrix'!$K$4:$M$107,3,)))</f>
        <v>1</v>
      </c>
      <c r="CS423" s="98" t="str">
        <f>IF(W423="","1",IF(W423="x","0",VLOOKUP(W423,'Risico-matrix'!$K$4:$M$107,3,)))</f>
        <v>1</v>
      </c>
      <c r="CT423" s="98" t="str">
        <f>IF(X423="","1",IF(X423="x","0",VLOOKUP(X423,'Risico-matrix'!$K$4:$M$107,3,)))</f>
        <v>1</v>
      </c>
      <c r="CU423" s="98" t="str">
        <f>IF(Y423="","1",IF(Y423="x","0",VLOOKUP(Y423,'Risico-matrix'!$K$4:$M$107,3,)))</f>
        <v>1</v>
      </c>
      <c r="CV423" s="98" t="str">
        <f>IF(Z423="","1",IF(Z423="x","0",VLOOKUP(Z423,'Risico-matrix'!$K$4:$M$107,3,)))</f>
        <v>1</v>
      </c>
      <c r="CW423" s="98" t="str">
        <f>IF(AA423="","1",IF(AA423="x","0",VLOOKUP(AA423,'Risico-matrix'!$K$4:$M$107,3,)))</f>
        <v>1</v>
      </c>
      <c r="CX423" s="98" t="str">
        <f>IF(AB423="","1",IF(AB423="x","0",VLOOKUP(AB423,'Risico-matrix'!$K$4:$M$107,3,)))</f>
        <v>1</v>
      </c>
      <c r="CY423" s="98" t="str">
        <f>IF(AC423="","1",IF(AC423="x","0",VLOOKUP(AC423,'Risico-matrix'!$K$4:$M$107,3,)))</f>
        <v>1</v>
      </c>
      <c r="CZ423" s="98" t="str">
        <f>IF(AD423="","1",IF(AD423="x","0",VLOOKUP(AD423,'Risico-matrix'!$K$4:$M$107,3,)))</f>
        <v>1</v>
      </c>
      <c r="DA423" s="1">
        <f t="shared" si="91"/>
        <v>10</v>
      </c>
    </row>
    <row r="424" spans="1:105" hidden="1" x14ac:dyDescent="0.25">
      <c r="A424" s="46"/>
      <c r="B424" s="47"/>
      <c r="C424" s="4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49"/>
      <c r="AG424" s="3">
        <f t="shared" si="101"/>
        <v>10</v>
      </c>
      <c r="AH424" s="3"/>
      <c r="AI424" s="3"/>
      <c r="AJ424" s="3">
        <f t="shared" ref="AJ424:AJ425" si="104">AG424*AH424*AI424</f>
        <v>0</v>
      </c>
      <c r="AK424" s="136"/>
      <c r="AL424" s="3"/>
      <c r="AM424" s="59">
        <f t="shared" ref="AM424" si="105">Q424*AN424</f>
        <v>0</v>
      </c>
      <c r="AN424" s="42"/>
      <c r="AO424" s="3"/>
      <c r="AP424" s="44"/>
      <c r="AQ424" s="44"/>
      <c r="AR424" s="49"/>
      <c r="AS424" s="3"/>
      <c r="AT424" s="3"/>
      <c r="AU424" s="3"/>
      <c r="AV424" s="3"/>
      <c r="AW424" s="3"/>
      <c r="AX424" s="3"/>
      <c r="AY424" s="143"/>
      <c r="AZ424" s="3"/>
      <c r="BA424" s="3"/>
      <c r="BB424" s="3"/>
      <c r="BC424" s="3"/>
      <c r="BD424" s="3"/>
      <c r="BE424" s="182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205"/>
      <c r="BT424" s="42"/>
      <c r="BU424" s="42"/>
      <c r="BV424" s="42"/>
      <c r="BW424" s="42"/>
      <c r="BX424" s="42"/>
      <c r="BY424" s="42"/>
      <c r="BZ424" s="42"/>
      <c r="CA424" s="42"/>
      <c r="CB424" s="42"/>
      <c r="CC424" s="42"/>
      <c r="CD424" s="42"/>
      <c r="CE424" s="42"/>
      <c r="CF424" s="42"/>
      <c r="CG424" s="42"/>
      <c r="CH424" s="42"/>
      <c r="CI424" s="42"/>
      <c r="CJ424" s="42"/>
      <c r="CK424" s="42"/>
      <c r="CL424" s="50"/>
      <c r="CQ424" s="98" t="str">
        <f>IF(U424="","1",IF(U424="x","0",VLOOKUP(U424,'Risico-matrix'!$K$4:$M$107,3,)))</f>
        <v>1</v>
      </c>
      <c r="CR424" s="98" t="str">
        <f>IF(V424="","1",IF(V424="x","0",VLOOKUP(V424,'Risico-matrix'!$K$4:$M$107,3,)))</f>
        <v>1</v>
      </c>
      <c r="CS424" s="98" t="str">
        <f>IF(W424="","1",IF(W424="x","0",VLOOKUP(W424,'Risico-matrix'!$K$4:$M$107,3,)))</f>
        <v>1</v>
      </c>
      <c r="CT424" s="98" t="str">
        <f>IF(X424="","1",IF(X424="x","0",VLOOKUP(X424,'Risico-matrix'!$K$4:$M$107,3,)))</f>
        <v>1</v>
      </c>
      <c r="CU424" s="98" t="str">
        <f>IF(Y424="","1",IF(Y424="x","0",VLOOKUP(Y424,'Risico-matrix'!$K$4:$M$107,3,)))</f>
        <v>1</v>
      </c>
      <c r="CV424" s="98" t="str">
        <f>IF(Z424="","1",IF(Z424="x","0",VLOOKUP(Z424,'Risico-matrix'!$K$4:$M$107,3,)))</f>
        <v>1</v>
      </c>
      <c r="CW424" s="98" t="str">
        <f>IF(AA424="","1",IF(AA424="x","0",VLOOKUP(AA424,'Risico-matrix'!$K$4:$M$107,3,)))</f>
        <v>1</v>
      </c>
      <c r="CX424" s="98" t="str">
        <f>IF(AB424="","1",IF(AB424="x","0",VLOOKUP(AB424,'Risico-matrix'!$K$4:$M$107,3,)))</f>
        <v>1</v>
      </c>
      <c r="CY424" s="98" t="str">
        <f>IF(AC424="","1",IF(AC424="x","0",VLOOKUP(AC424,'Risico-matrix'!$K$4:$M$107,3,)))</f>
        <v>1</v>
      </c>
      <c r="CZ424" s="98" t="str">
        <f>IF(AD424="","1",IF(AD424="x","0",VLOOKUP(AD424,'Risico-matrix'!$K$4:$M$107,3,)))</f>
        <v>1</v>
      </c>
      <c r="DA424" s="1">
        <f t="shared" si="91"/>
        <v>10</v>
      </c>
    </row>
    <row r="425" spans="1:105" ht="16.5" hidden="1" thickBot="1" x14ac:dyDescent="0.3">
      <c r="A425" s="141"/>
      <c r="B425" s="57"/>
      <c r="C425" s="57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8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135"/>
      <c r="AG425" s="3"/>
      <c r="AH425" s="3"/>
      <c r="AI425" s="3"/>
      <c r="AJ425" s="3">
        <f t="shared" si="104"/>
        <v>0</v>
      </c>
      <c r="AK425" s="136"/>
      <c r="AL425" s="54"/>
      <c r="AM425" s="59">
        <f>Q425*AN425</f>
        <v>0</v>
      </c>
      <c r="AN425" s="59"/>
      <c r="AO425" s="54"/>
      <c r="AP425" s="60"/>
      <c r="AQ425" s="60"/>
      <c r="AR425" s="49"/>
      <c r="AS425" s="3"/>
      <c r="AT425" s="3"/>
      <c r="AU425" s="3" t="s">
        <v>108</v>
      </c>
      <c r="AV425" s="3"/>
      <c r="AW425" s="3"/>
      <c r="AX425" s="3"/>
      <c r="AY425" s="3"/>
      <c r="AZ425" s="3"/>
      <c r="BA425" s="3"/>
      <c r="BB425" s="3"/>
      <c r="BC425" s="3"/>
      <c r="BD425" s="3"/>
      <c r="BE425" s="18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204"/>
      <c r="BT425" s="59"/>
      <c r="BU425" s="59"/>
      <c r="BV425" s="59"/>
      <c r="BW425" s="59"/>
      <c r="BX425" s="59"/>
      <c r="BY425" s="59"/>
      <c r="BZ425" s="59"/>
      <c r="CA425" s="59"/>
      <c r="CB425" s="59"/>
      <c r="CC425" s="59"/>
      <c r="CD425" s="59"/>
      <c r="CE425" s="59"/>
      <c r="CF425" s="59"/>
      <c r="CG425" s="59"/>
      <c r="CH425" s="59"/>
      <c r="CI425" s="59"/>
      <c r="CJ425" s="59"/>
      <c r="CK425" s="59"/>
      <c r="CL425" s="61"/>
      <c r="CQ425" s="98" t="str">
        <f>IF(U425="","1",IF(U425="x","0",VLOOKUP(U425,'Risico-matrix'!$K$4:$M$107,3,)))</f>
        <v>1</v>
      </c>
      <c r="CR425" s="98" t="str">
        <f>IF(V425="","1",IF(V425="x","0",VLOOKUP(V425,'Risico-matrix'!$K$4:$M$107,3,)))</f>
        <v>1</v>
      </c>
      <c r="CS425" s="98" t="str">
        <f>IF(W425="","1",IF(W425="x","0",VLOOKUP(W425,'Risico-matrix'!$K$4:$M$107,3,)))</f>
        <v>1</v>
      </c>
      <c r="CT425" s="98" t="str">
        <f>IF(X425="","1",IF(X425="x","0",VLOOKUP(X425,'Risico-matrix'!$K$4:$M$107,3,)))</f>
        <v>1</v>
      </c>
      <c r="CU425" s="98" t="str">
        <f>IF(Y425="","1",IF(Y425="x","0",VLOOKUP(Y425,'Risico-matrix'!$K$4:$M$107,3,)))</f>
        <v>1</v>
      </c>
      <c r="CV425" s="98" t="str">
        <f>IF(Z425="","1",IF(Z425="x","0",VLOOKUP(Z425,'Risico-matrix'!$K$4:$M$107,3,)))</f>
        <v>1</v>
      </c>
      <c r="CW425" s="98" t="str">
        <f>IF(AA425="","1",IF(AA425="x","0",VLOOKUP(AA425,'Risico-matrix'!$K$4:$M$107,3,)))</f>
        <v>1</v>
      </c>
      <c r="CX425" s="98" t="str">
        <f>IF(AB425="","1",IF(AB425="x","0",VLOOKUP(AB425,'Risico-matrix'!$K$4:$M$107,3,)))</f>
        <v>1</v>
      </c>
      <c r="CY425" s="98" t="str">
        <f>IF(AC425="","1",IF(AC425="x","0",VLOOKUP(AC425,'Risico-matrix'!$K$4:$M$107,3,)))</f>
        <v>1</v>
      </c>
      <c r="CZ425" s="98" t="str">
        <f>IF(AD425="","1",IF(AD425="x","0",VLOOKUP(AD425,'Risico-matrix'!$K$4:$M$107,3,)))</f>
        <v>1</v>
      </c>
      <c r="DA425" s="1">
        <f t="shared" si="91"/>
        <v>10</v>
      </c>
    </row>
    <row r="426" spans="1:105" x14ac:dyDescent="0.25">
      <c r="A426" s="141" t="s">
        <v>1687</v>
      </c>
      <c r="B426" s="57" t="s">
        <v>1688</v>
      </c>
      <c r="C426" s="57">
        <v>44172</v>
      </c>
      <c r="D426" s="54" t="s">
        <v>1701</v>
      </c>
      <c r="E426" s="54"/>
      <c r="F426" s="54"/>
      <c r="G426" s="54" t="s">
        <v>624</v>
      </c>
      <c r="H426" s="54"/>
      <c r="I426" s="54"/>
      <c r="J426" s="54"/>
      <c r="K426" s="54"/>
      <c r="L426" s="54" t="s">
        <v>624</v>
      </c>
      <c r="M426" s="54"/>
      <c r="N426" s="54"/>
      <c r="O426" s="54" t="s">
        <v>88</v>
      </c>
      <c r="P426" s="54" t="s">
        <v>93</v>
      </c>
      <c r="Q426" s="54">
        <v>0.79</v>
      </c>
      <c r="R426" s="54" t="s">
        <v>876</v>
      </c>
      <c r="S426" s="54" t="s">
        <v>1690</v>
      </c>
      <c r="T426" s="54" t="s">
        <v>1691</v>
      </c>
      <c r="U426" s="54" t="s">
        <v>137</v>
      </c>
      <c r="V426" s="54" t="s">
        <v>203</v>
      </c>
      <c r="W426" s="54" t="s">
        <v>195</v>
      </c>
      <c r="X426" s="54" t="s">
        <v>191</v>
      </c>
      <c r="Y426" s="54" t="s">
        <v>200</v>
      </c>
      <c r="Z426" s="54"/>
      <c r="AA426" s="54"/>
      <c r="AB426" s="54"/>
      <c r="AC426" s="54"/>
      <c r="AD426" s="54"/>
      <c r="AE426" s="54"/>
      <c r="AF426" s="135" t="s">
        <v>1692</v>
      </c>
      <c r="AG426" s="54"/>
      <c r="AH426" s="54"/>
      <c r="AI426" s="54"/>
      <c r="AJ426" s="54"/>
      <c r="AK426" s="3"/>
      <c r="AL426" s="54" t="s">
        <v>95</v>
      </c>
      <c r="AM426" s="59"/>
      <c r="AN426" s="59">
        <v>0.25</v>
      </c>
      <c r="AO426" s="54" t="s">
        <v>1620</v>
      </c>
      <c r="AP426" s="60"/>
      <c r="AQ426" s="60"/>
      <c r="AR426" s="135" t="s">
        <v>1689</v>
      </c>
      <c r="AS426" s="54"/>
      <c r="AT426" s="54"/>
      <c r="AU426" s="54"/>
      <c r="AV426" s="54"/>
      <c r="AW426" s="54"/>
      <c r="AX426" s="54" t="s">
        <v>624</v>
      </c>
      <c r="AY426" s="54" t="s">
        <v>624</v>
      </c>
      <c r="AZ426" s="176" t="s">
        <v>624</v>
      </c>
      <c r="BA426" s="54" t="s">
        <v>624</v>
      </c>
      <c r="BB426" s="54"/>
      <c r="BC426" s="54"/>
      <c r="BD426" s="54"/>
      <c r="BE426" s="172"/>
      <c r="BF426" s="54"/>
      <c r="BG426" s="54"/>
      <c r="BH426" s="54"/>
      <c r="BI426" s="54"/>
      <c r="BJ426" s="54"/>
      <c r="BK426" s="54"/>
      <c r="BL426" s="54"/>
      <c r="BM426" s="54"/>
      <c r="BN426" s="54"/>
      <c r="BO426" s="54"/>
      <c r="BP426" s="54"/>
      <c r="BQ426" s="54"/>
      <c r="BR426" s="54"/>
      <c r="BS426" s="173"/>
      <c r="BT426" s="59"/>
      <c r="BU426" s="59"/>
      <c r="BV426" s="59"/>
      <c r="BW426" s="59"/>
      <c r="BX426" s="59"/>
      <c r="BY426" s="59"/>
      <c r="BZ426" s="59"/>
      <c r="CA426" s="59"/>
      <c r="CB426" s="59"/>
      <c r="CC426" s="59"/>
      <c r="CD426" s="59"/>
      <c r="CE426" s="59"/>
      <c r="CF426" s="59"/>
      <c r="CG426" s="59"/>
      <c r="CH426" s="59"/>
      <c r="CI426" s="59"/>
      <c r="CJ426" s="59"/>
      <c r="CK426" s="59"/>
      <c r="CL426" s="61"/>
      <c r="CQ426" s="98"/>
      <c r="CR426" s="98"/>
      <c r="CS426" s="98"/>
      <c r="CT426" s="98"/>
      <c r="CU426" s="98"/>
      <c r="CV426" s="98"/>
      <c r="CW426" s="98"/>
      <c r="CX426" s="98"/>
      <c r="CY426" s="98"/>
      <c r="CZ426" s="98"/>
      <c r="DA426" s="1"/>
    </row>
    <row r="427" spans="1:105" x14ac:dyDescent="0.25">
      <c r="A427" s="141" t="s">
        <v>1010</v>
      </c>
      <c r="B427" s="57" t="s">
        <v>1693</v>
      </c>
      <c r="C427" s="57">
        <v>43340</v>
      </c>
      <c r="D427" s="54" t="s">
        <v>1694</v>
      </c>
      <c r="E427" s="54"/>
      <c r="F427" s="54"/>
      <c r="G427" s="54" t="s">
        <v>624</v>
      </c>
      <c r="H427" s="54"/>
      <c r="I427" s="54"/>
      <c r="J427" s="54"/>
      <c r="K427" s="54"/>
      <c r="L427" s="54" t="s">
        <v>624</v>
      </c>
      <c r="M427" s="54" t="s">
        <v>624</v>
      </c>
      <c r="N427" s="54"/>
      <c r="O427" s="54" t="s">
        <v>88</v>
      </c>
      <c r="P427" s="54" t="s">
        <v>93</v>
      </c>
      <c r="Q427" s="54" t="s">
        <v>868</v>
      </c>
      <c r="R427" s="54" t="s">
        <v>1805</v>
      </c>
      <c r="S427" s="54">
        <v>78</v>
      </c>
      <c r="T427" s="54">
        <v>21</v>
      </c>
      <c r="U427" s="54" t="s">
        <v>137</v>
      </c>
      <c r="V427" s="54" t="s">
        <v>203</v>
      </c>
      <c r="W427" s="54" t="s">
        <v>200</v>
      </c>
      <c r="X427" s="54" t="s">
        <v>215</v>
      </c>
      <c r="Y427" s="54"/>
      <c r="Z427" s="54"/>
      <c r="AA427" s="54"/>
      <c r="AB427" s="54"/>
      <c r="AC427" s="54"/>
      <c r="AD427" s="54"/>
      <c r="AE427" s="54"/>
      <c r="AF427" s="135" t="s">
        <v>1804</v>
      </c>
      <c r="AG427" s="54"/>
      <c r="AH427" s="54"/>
      <c r="AI427" s="54"/>
      <c r="AJ427" s="54"/>
      <c r="AK427" s="3"/>
      <c r="AL427" s="54" t="s">
        <v>95</v>
      </c>
      <c r="AM427" s="59"/>
      <c r="AN427" s="59">
        <v>2</v>
      </c>
      <c r="AO427" s="54" t="s">
        <v>1620</v>
      </c>
      <c r="AP427" s="60"/>
      <c r="AQ427" s="60"/>
      <c r="AR427" s="135" t="s">
        <v>1695</v>
      </c>
      <c r="AS427" s="54"/>
      <c r="AT427" s="54"/>
      <c r="AU427" s="54"/>
      <c r="AV427" s="54"/>
      <c r="AW427" s="54"/>
      <c r="AX427" s="54" t="s">
        <v>624</v>
      </c>
      <c r="AY427" s="54" t="s">
        <v>624</v>
      </c>
      <c r="AZ427" s="54"/>
      <c r="BA427" s="54" t="s">
        <v>624</v>
      </c>
      <c r="BB427" s="54"/>
      <c r="BC427" s="54"/>
      <c r="BD427" s="54"/>
      <c r="BE427" s="172"/>
      <c r="BF427" s="54"/>
      <c r="BG427" s="54"/>
      <c r="BH427" s="54"/>
      <c r="BI427" s="54"/>
      <c r="BJ427" s="54"/>
      <c r="BK427" s="54"/>
      <c r="BL427" s="54"/>
      <c r="BM427" s="54"/>
      <c r="BN427" s="54"/>
      <c r="BO427" s="54"/>
      <c r="BP427" s="54"/>
      <c r="BQ427" s="54"/>
      <c r="BR427" s="54"/>
      <c r="BS427" s="173"/>
      <c r="BT427" s="59"/>
      <c r="BU427" s="59"/>
      <c r="BV427" s="59"/>
      <c r="BW427" s="59"/>
      <c r="BX427" s="59"/>
      <c r="BY427" s="59"/>
      <c r="BZ427" s="59"/>
      <c r="CA427" s="59"/>
      <c r="CB427" s="59"/>
      <c r="CC427" s="59"/>
      <c r="CD427" s="59"/>
      <c r="CE427" s="59"/>
      <c r="CF427" s="59"/>
      <c r="CG427" s="59"/>
      <c r="CH427" s="59"/>
      <c r="CI427" s="59"/>
      <c r="CJ427" s="59"/>
      <c r="CK427" s="59"/>
      <c r="CL427" s="61"/>
      <c r="CQ427" s="98"/>
      <c r="CR427" s="98"/>
      <c r="CS427" s="98"/>
      <c r="CT427" s="98"/>
      <c r="CU427" s="98"/>
      <c r="CV427" s="98"/>
      <c r="CW427" s="98"/>
      <c r="CX427" s="98"/>
      <c r="CY427" s="98"/>
      <c r="CZ427" s="98"/>
      <c r="DA427" s="1"/>
    </row>
    <row r="428" spans="1:105" x14ac:dyDescent="0.25">
      <c r="A428" s="141" t="s">
        <v>1011</v>
      </c>
      <c r="B428" s="57" t="s">
        <v>1696</v>
      </c>
      <c r="C428" s="57">
        <v>43009</v>
      </c>
      <c r="D428" s="54" t="s">
        <v>1694</v>
      </c>
      <c r="E428" s="54"/>
      <c r="F428" s="54"/>
      <c r="G428" s="54"/>
      <c r="H428" s="54"/>
      <c r="I428" s="54"/>
      <c r="J428" s="54" t="s">
        <v>624</v>
      </c>
      <c r="K428" s="54"/>
      <c r="L428" s="54"/>
      <c r="M428" s="54" t="s">
        <v>624</v>
      </c>
      <c r="N428" s="54"/>
      <c r="O428" s="54" t="s">
        <v>88</v>
      </c>
      <c r="P428" s="54" t="s">
        <v>93</v>
      </c>
      <c r="Q428" s="54" t="s">
        <v>868</v>
      </c>
      <c r="R428" s="54" t="s">
        <v>1805</v>
      </c>
      <c r="S428" s="54" t="s">
        <v>868</v>
      </c>
      <c r="T428" s="54" t="s">
        <v>868</v>
      </c>
      <c r="U428" s="54" t="s">
        <v>196</v>
      </c>
      <c r="V428" s="54" t="s">
        <v>208</v>
      </c>
      <c r="W428" s="54" t="s">
        <v>265</v>
      </c>
      <c r="X428" s="54"/>
      <c r="Y428" s="54"/>
      <c r="Z428" s="54"/>
      <c r="AA428" s="54"/>
      <c r="AB428" s="54"/>
      <c r="AC428" s="54"/>
      <c r="AD428" s="54"/>
      <c r="AE428" s="54"/>
      <c r="AF428" s="135" t="s">
        <v>1806</v>
      </c>
      <c r="AG428" s="54"/>
      <c r="AH428" s="54"/>
      <c r="AI428" s="54"/>
      <c r="AJ428" s="54"/>
      <c r="AK428" s="3"/>
      <c r="AL428" s="54" t="s">
        <v>95</v>
      </c>
      <c r="AM428" s="59"/>
      <c r="AN428" s="59">
        <v>1</v>
      </c>
      <c r="AO428" s="54" t="s">
        <v>1620</v>
      </c>
      <c r="AP428" s="60"/>
      <c r="AQ428" s="60"/>
      <c r="AR428" s="135" t="s">
        <v>1695</v>
      </c>
      <c r="AS428" s="54"/>
      <c r="AT428" s="54"/>
      <c r="AU428" s="54"/>
      <c r="AV428" s="54"/>
      <c r="AW428" s="54"/>
      <c r="AX428" s="54" t="s">
        <v>624</v>
      </c>
      <c r="AY428" s="54" t="s">
        <v>624</v>
      </c>
      <c r="AZ428" s="54"/>
      <c r="BA428" s="54"/>
      <c r="BB428" s="54"/>
      <c r="BC428" s="54"/>
      <c r="BD428" s="54"/>
      <c r="BE428" s="172"/>
      <c r="BF428" s="54"/>
      <c r="BG428" s="54"/>
      <c r="BH428" s="54"/>
      <c r="BI428" s="54"/>
      <c r="BJ428" s="54"/>
      <c r="BK428" s="54"/>
      <c r="BL428" s="54"/>
      <c r="BM428" s="54"/>
      <c r="BN428" s="54"/>
      <c r="BO428" s="54"/>
      <c r="BP428" s="54"/>
      <c r="BQ428" s="54"/>
      <c r="BR428" s="54"/>
      <c r="BS428" s="173"/>
      <c r="BT428" s="59"/>
      <c r="BU428" s="59"/>
      <c r="BV428" s="59"/>
      <c r="BW428" s="59"/>
      <c r="BX428" s="59"/>
      <c r="BY428" s="59"/>
      <c r="BZ428" s="59"/>
      <c r="CA428" s="59"/>
      <c r="CB428" s="59"/>
      <c r="CC428" s="59"/>
      <c r="CD428" s="59"/>
      <c r="CE428" s="59"/>
      <c r="CF428" s="59"/>
      <c r="CG428" s="59"/>
      <c r="CH428" s="59"/>
      <c r="CI428" s="59"/>
      <c r="CJ428" s="59"/>
      <c r="CK428" s="59"/>
      <c r="CL428" s="61"/>
      <c r="CQ428" s="98"/>
      <c r="CR428" s="98"/>
      <c r="CS428" s="98"/>
      <c r="CT428" s="98"/>
      <c r="CU428" s="98"/>
      <c r="CV428" s="98"/>
      <c r="CW428" s="98"/>
      <c r="CX428" s="98"/>
      <c r="CY428" s="98"/>
      <c r="CZ428" s="98"/>
      <c r="DA428" s="1"/>
    </row>
    <row r="429" spans="1:105" x14ac:dyDescent="0.25">
      <c r="A429" s="141" t="s">
        <v>1697</v>
      </c>
      <c r="B429" s="57" t="s">
        <v>1698</v>
      </c>
      <c r="C429" s="57">
        <v>45338</v>
      </c>
      <c r="D429" s="54" t="s">
        <v>1703</v>
      </c>
      <c r="E429" s="54"/>
      <c r="F429" s="54"/>
      <c r="G429" s="54"/>
      <c r="H429" s="54"/>
      <c r="I429" s="54"/>
      <c r="J429" s="54"/>
      <c r="K429" s="54"/>
      <c r="L429" s="54" t="s">
        <v>624</v>
      </c>
      <c r="M429" s="54"/>
      <c r="N429" s="54"/>
      <c r="O429" s="54" t="s">
        <v>89</v>
      </c>
      <c r="P429" s="54" t="s">
        <v>92</v>
      </c>
      <c r="Q429" s="54" t="s">
        <v>863</v>
      </c>
      <c r="R429" s="54">
        <v>3</v>
      </c>
      <c r="S429" s="54" t="s">
        <v>863</v>
      </c>
      <c r="T429" s="54" t="s">
        <v>876</v>
      </c>
      <c r="U429" s="54" t="s">
        <v>191</v>
      </c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135" t="s">
        <v>1813</v>
      </c>
      <c r="AG429" s="54"/>
      <c r="AH429" s="54"/>
      <c r="AI429" s="54"/>
      <c r="AJ429" s="54"/>
      <c r="AK429" s="3"/>
      <c r="AL429" s="54" t="s">
        <v>95</v>
      </c>
      <c r="AM429" s="59"/>
      <c r="AN429" s="59">
        <v>1</v>
      </c>
      <c r="AO429" s="54" t="s">
        <v>1620</v>
      </c>
      <c r="AP429" s="60"/>
      <c r="AQ429" s="60"/>
      <c r="AR429" s="135" t="s">
        <v>1695</v>
      </c>
      <c r="AS429" s="54"/>
      <c r="AT429" s="54"/>
      <c r="AU429" s="54"/>
      <c r="AV429" s="54"/>
      <c r="AW429" s="54"/>
      <c r="AX429" s="54" t="s">
        <v>624</v>
      </c>
      <c r="AY429" s="54" t="s">
        <v>624</v>
      </c>
      <c r="AZ429" s="54"/>
      <c r="BA429" s="54" t="s">
        <v>624</v>
      </c>
      <c r="BB429" s="54"/>
      <c r="BC429" s="54"/>
      <c r="BD429" s="54"/>
      <c r="BE429" s="172"/>
      <c r="BF429" s="54"/>
      <c r="BG429" s="54"/>
      <c r="BH429" s="54"/>
      <c r="BI429" s="54"/>
      <c r="BJ429" s="54"/>
      <c r="BK429" s="54"/>
      <c r="BL429" s="54"/>
      <c r="BM429" s="54"/>
      <c r="BN429" s="54"/>
      <c r="BO429" s="54"/>
      <c r="BP429" s="54"/>
      <c r="BQ429" s="54"/>
      <c r="BR429" s="54"/>
      <c r="BS429" s="173"/>
      <c r="BT429" s="59"/>
      <c r="BU429" s="59"/>
      <c r="BV429" s="59"/>
      <c r="BW429" s="59"/>
      <c r="BX429" s="59"/>
      <c r="BY429" s="59"/>
      <c r="BZ429" s="59"/>
      <c r="CA429" s="59"/>
      <c r="CB429" s="59"/>
      <c r="CC429" s="59"/>
      <c r="CD429" s="59"/>
      <c r="CE429" s="59"/>
      <c r="CF429" s="59"/>
      <c r="CG429" s="59"/>
      <c r="CH429" s="59"/>
      <c r="CI429" s="59"/>
      <c r="CJ429" s="59"/>
      <c r="CK429" s="59"/>
      <c r="CL429" s="61"/>
      <c r="CQ429" s="98"/>
      <c r="CR429" s="98"/>
      <c r="CS429" s="98"/>
      <c r="CT429" s="98"/>
      <c r="CU429" s="98"/>
      <c r="CV429" s="98"/>
      <c r="CW429" s="98"/>
      <c r="CX429" s="98"/>
      <c r="CY429" s="98"/>
      <c r="CZ429" s="98"/>
      <c r="DA429" s="1"/>
    </row>
    <row r="430" spans="1:105" x14ac:dyDescent="0.25">
      <c r="A430" s="141" t="s">
        <v>1699</v>
      </c>
      <c r="B430" s="57" t="s">
        <v>1700</v>
      </c>
      <c r="C430" s="57">
        <v>45013</v>
      </c>
      <c r="D430" s="54" t="s">
        <v>1701</v>
      </c>
      <c r="E430" s="54"/>
      <c r="F430" s="54"/>
      <c r="G430" s="54" t="s">
        <v>624</v>
      </c>
      <c r="H430" s="54"/>
      <c r="I430" s="54"/>
      <c r="J430" s="54" t="s">
        <v>624</v>
      </c>
      <c r="K430" s="54"/>
      <c r="L430" s="54" t="s">
        <v>624</v>
      </c>
      <c r="M430" s="54"/>
      <c r="N430" s="54"/>
      <c r="O430" s="54" t="s">
        <v>88</v>
      </c>
      <c r="P430" s="54" t="s">
        <v>93</v>
      </c>
      <c r="Q430" s="54" t="s">
        <v>863</v>
      </c>
      <c r="R430" s="174" t="s">
        <v>863</v>
      </c>
      <c r="S430" s="54">
        <v>81</v>
      </c>
      <c r="T430" s="54">
        <v>5</v>
      </c>
      <c r="U430" s="54" t="s">
        <v>137</v>
      </c>
      <c r="V430" s="54" t="s">
        <v>153</v>
      </c>
      <c r="W430" s="54" t="s">
        <v>191</v>
      </c>
      <c r="X430" s="54" t="s">
        <v>195</v>
      </c>
      <c r="Y430" s="54" t="s">
        <v>203</v>
      </c>
      <c r="Z430" s="54" t="s">
        <v>197</v>
      </c>
      <c r="AA430" s="54" t="s">
        <v>199</v>
      </c>
      <c r="AB430" s="54"/>
      <c r="AC430" s="54"/>
      <c r="AD430" s="54"/>
      <c r="AE430" s="54"/>
      <c r="AF430" s="135" t="s">
        <v>1803</v>
      </c>
      <c r="AG430" s="54"/>
      <c r="AH430" s="54"/>
      <c r="AI430" s="54"/>
      <c r="AJ430" s="54"/>
      <c r="AK430" s="3"/>
      <c r="AL430" s="54" t="s">
        <v>95</v>
      </c>
      <c r="AM430" s="59"/>
      <c r="AN430" s="59"/>
      <c r="AO430" s="54" t="s">
        <v>1620</v>
      </c>
      <c r="AP430" s="60"/>
      <c r="AQ430" s="60"/>
      <c r="AR430" s="135" t="s">
        <v>1689</v>
      </c>
      <c r="AS430" s="54"/>
      <c r="AT430" s="54"/>
      <c r="AU430" s="54"/>
      <c r="AV430" s="54"/>
      <c r="AW430" s="54"/>
      <c r="AX430" s="54" t="s">
        <v>624</v>
      </c>
      <c r="AY430" s="54" t="s">
        <v>624</v>
      </c>
      <c r="AZ430" s="176" t="s">
        <v>624</v>
      </c>
      <c r="BA430" s="54" t="s">
        <v>624</v>
      </c>
      <c r="BB430" s="54"/>
      <c r="BC430" s="54"/>
      <c r="BD430" s="54"/>
      <c r="BE430" s="172"/>
      <c r="BF430" s="54"/>
      <c r="BG430" s="54"/>
      <c r="BH430" s="54"/>
      <c r="BI430" s="54"/>
      <c r="BJ430" s="54"/>
      <c r="BK430" s="54"/>
      <c r="BL430" s="54"/>
      <c r="BM430" s="54"/>
      <c r="BN430" s="54"/>
      <c r="BO430" s="54"/>
      <c r="BP430" s="54"/>
      <c r="BQ430" s="54"/>
      <c r="BR430" s="54"/>
      <c r="BS430" s="173"/>
      <c r="BT430" s="59"/>
      <c r="BU430" s="59"/>
      <c r="BV430" s="59"/>
      <c r="BW430" s="59"/>
      <c r="BX430" s="59"/>
      <c r="BY430" s="59"/>
      <c r="BZ430" s="59"/>
      <c r="CA430" s="59"/>
      <c r="CB430" s="59"/>
      <c r="CC430" s="59"/>
      <c r="CD430" s="59"/>
      <c r="CE430" s="59"/>
      <c r="CF430" s="59"/>
      <c r="CG430" s="59"/>
      <c r="CH430" s="59"/>
      <c r="CI430" s="59"/>
      <c r="CJ430" s="59"/>
      <c r="CK430" s="59"/>
      <c r="CL430" s="61"/>
      <c r="CQ430" s="98"/>
      <c r="CR430" s="98"/>
      <c r="CS430" s="98"/>
      <c r="CT430" s="98"/>
      <c r="CU430" s="98"/>
      <c r="CV430" s="98"/>
      <c r="CW430" s="98"/>
      <c r="CX430" s="98"/>
      <c r="CY430" s="98"/>
      <c r="CZ430" s="98"/>
      <c r="DA430" s="1"/>
    </row>
    <row r="431" spans="1:105" x14ac:dyDescent="0.25">
      <c r="A431" s="141" t="s">
        <v>1702</v>
      </c>
      <c r="B431" s="54">
        <v>1009832500</v>
      </c>
      <c r="C431" s="57">
        <v>45345</v>
      </c>
      <c r="D431" s="54" t="s">
        <v>1703</v>
      </c>
      <c r="E431" s="54"/>
      <c r="F431" s="54"/>
      <c r="G431" s="54" t="s">
        <v>624</v>
      </c>
      <c r="H431" s="54"/>
      <c r="I431" s="54"/>
      <c r="J431" s="54"/>
      <c r="K431" s="54"/>
      <c r="L431" s="54" t="s">
        <v>624</v>
      </c>
      <c r="M431" s="54"/>
      <c r="N431" s="54"/>
      <c r="O431" s="54" t="s">
        <v>88</v>
      </c>
      <c r="P431" s="54" t="s">
        <v>93</v>
      </c>
      <c r="Q431" s="54" t="s">
        <v>901</v>
      </c>
      <c r="R431" s="54">
        <v>7</v>
      </c>
      <c r="S431" s="54">
        <v>78.3</v>
      </c>
      <c r="T431" s="54">
        <v>12</v>
      </c>
      <c r="U431" s="54" t="s">
        <v>137</v>
      </c>
      <c r="V431" s="54" t="s">
        <v>200</v>
      </c>
      <c r="W431" s="54"/>
      <c r="X431" s="54"/>
      <c r="Y431" s="54"/>
      <c r="Z431" s="54"/>
      <c r="AA431" s="54"/>
      <c r="AB431" s="54"/>
      <c r="AC431" s="54"/>
      <c r="AD431" s="54"/>
      <c r="AE431" s="54"/>
      <c r="AF431" s="135" t="s">
        <v>1462</v>
      </c>
      <c r="AG431" s="54"/>
      <c r="AH431" s="54"/>
      <c r="AI431" s="54"/>
      <c r="AJ431" s="54"/>
      <c r="AK431" s="3"/>
      <c r="AL431" s="54" t="s">
        <v>95</v>
      </c>
      <c r="AM431" s="59"/>
      <c r="AN431" s="59">
        <v>1</v>
      </c>
      <c r="AO431" s="54" t="s">
        <v>1620</v>
      </c>
      <c r="AP431" s="60"/>
      <c r="AQ431" s="60"/>
      <c r="AR431" s="135" t="s">
        <v>1689</v>
      </c>
      <c r="AS431" s="54"/>
      <c r="AT431" s="54"/>
      <c r="AU431" s="54"/>
      <c r="AV431" s="54"/>
      <c r="AW431" s="54"/>
      <c r="AX431" s="54" t="s">
        <v>624</v>
      </c>
      <c r="AY431" s="54" t="s">
        <v>624</v>
      </c>
      <c r="AZ431" s="177" t="s">
        <v>624</v>
      </c>
      <c r="BA431" s="54" t="s">
        <v>624</v>
      </c>
      <c r="BB431" s="54"/>
      <c r="BC431" s="54"/>
      <c r="BD431" s="54"/>
      <c r="BE431" s="172"/>
      <c r="BF431" s="54"/>
      <c r="BG431" s="54"/>
      <c r="BH431" s="54"/>
      <c r="BI431" s="54"/>
      <c r="BJ431" s="54"/>
      <c r="BK431" s="54"/>
      <c r="BL431" s="54"/>
      <c r="BM431" s="54"/>
      <c r="BN431" s="54"/>
      <c r="BO431" s="54"/>
      <c r="BP431" s="54"/>
      <c r="BQ431" s="54"/>
      <c r="BR431" s="54"/>
      <c r="BS431" s="173"/>
      <c r="BT431" s="59"/>
      <c r="BU431" s="59"/>
      <c r="BV431" s="59"/>
      <c r="BW431" s="59"/>
      <c r="BX431" s="59"/>
      <c r="BY431" s="59"/>
      <c r="BZ431" s="59"/>
      <c r="CA431" s="59"/>
      <c r="CB431" s="59"/>
      <c r="CC431" s="59"/>
      <c r="CD431" s="59"/>
      <c r="CE431" s="59"/>
      <c r="CF431" s="59"/>
      <c r="CG431" s="59"/>
      <c r="CH431" s="59"/>
      <c r="CI431" s="59"/>
      <c r="CJ431" s="59"/>
      <c r="CK431" s="59"/>
      <c r="CL431" s="61"/>
      <c r="CQ431" s="98"/>
      <c r="CR431" s="98"/>
      <c r="CS431" s="98"/>
      <c r="CT431" s="98"/>
      <c r="CU431" s="98"/>
      <c r="CV431" s="98"/>
      <c r="CW431" s="98"/>
      <c r="CX431" s="98"/>
      <c r="CY431" s="98"/>
      <c r="CZ431" s="98"/>
      <c r="DA431" s="1"/>
    </row>
    <row r="432" spans="1:105" x14ac:dyDescent="0.25">
      <c r="A432" s="141" t="s">
        <v>994</v>
      </c>
      <c r="B432" s="54">
        <v>1096231000</v>
      </c>
      <c r="C432" s="57">
        <v>45363</v>
      </c>
      <c r="D432" s="54" t="s">
        <v>1703</v>
      </c>
      <c r="E432" s="54"/>
      <c r="F432" s="54"/>
      <c r="G432" s="54" t="s">
        <v>624</v>
      </c>
      <c r="H432" s="54"/>
      <c r="I432" s="54"/>
      <c r="J432" s="54"/>
      <c r="K432" s="54"/>
      <c r="L432" s="54" t="s">
        <v>624</v>
      </c>
      <c r="M432" s="54"/>
      <c r="N432" s="54"/>
      <c r="O432" s="54" t="s">
        <v>88</v>
      </c>
      <c r="P432" s="54" t="s">
        <v>93</v>
      </c>
      <c r="Q432" s="54">
        <v>0.9</v>
      </c>
      <c r="R432" s="54" t="s">
        <v>863</v>
      </c>
      <c r="S432" s="54">
        <v>77</v>
      </c>
      <c r="T432" s="54">
        <v>-4</v>
      </c>
      <c r="U432" s="54" t="s">
        <v>137</v>
      </c>
      <c r="V432" s="54" t="s">
        <v>200</v>
      </c>
      <c r="W432" s="54" t="s">
        <v>206</v>
      </c>
      <c r="X432" s="54"/>
      <c r="Y432" s="54"/>
      <c r="Z432" s="54"/>
      <c r="AA432" s="54"/>
      <c r="AB432" s="54"/>
      <c r="AC432" s="54"/>
      <c r="AD432" s="54"/>
      <c r="AE432" s="54" t="s">
        <v>493</v>
      </c>
      <c r="AF432" s="135" t="s">
        <v>1705</v>
      </c>
      <c r="AG432" s="54"/>
      <c r="AH432" s="54"/>
      <c r="AI432" s="54"/>
      <c r="AJ432" s="54"/>
      <c r="AK432" s="3"/>
      <c r="AL432" s="54" t="s">
        <v>95</v>
      </c>
      <c r="AM432" s="59"/>
      <c r="AN432" s="59">
        <v>1</v>
      </c>
      <c r="AO432" s="54" t="s">
        <v>1620</v>
      </c>
      <c r="AP432" s="60"/>
      <c r="AQ432" s="60"/>
      <c r="AR432" s="135" t="s">
        <v>1704</v>
      </c>
      <c r="AS432" s="54"/>
      <c r="AT432" s="54"/>
      <c r="AU432" s="54"/>
      <c r="AV432" s="54"/>
      <c r="AW432" s="54"/>
      <c r="AX432" s="54" t="s">
        <v>624</v>
      </c>
      <c r="AY432" s="54" t="s">
        <v>624</v>
      </c>
      <c r="AZ432" s="177" t="s">
        <v>624</v>
      </c>
      <c r="BA432" s="54" t="s">
        <v>624</v>
      </c>
      <c r="BB432" s="54"/>
      <c r="BC432" s="54"/>
      <c r="BD432" s="54"/>
      <c r="BE432" s="172"/>
      <c r="BF432" s="54"/>
      <c r="BG432" s="54"/>
      <c r="BH432" s="54"/>
      <c r="BI432" s="54"/>
      <c r="BJ432" s="54"/>
      <c r="BK432" s="54"/>
      <c r="BL432" s="54"/>
      <c r="BM432" s="54"/>
      <c r="BN432" s="54"/>
      <c r="BO432" s="54"/>
      <c r="BP432" s="54"/>
      <c r="BQ432" s="54"/>
      <c r="BR432" s="54"/>
      <c r="BS432" s="173"/>
      <c r="BT432" s="59"/>
      <c r="BU432" s="59"/>
      <c r="BV432" s="59"/>
      <c r="BW432" s="59"/>
      <c r="BX432" s="59"/>
      <c r="BY432" s="59"/>
      <c r="BZ432" s="59"/>
      <c r="CA432" s="59"/>
      <c r="CB432" s="59"/>
      <c r="CC432" s="59"/>
      <c r="CD432" s="59"/>
      <c r="CE432" s="59"/>
      <c r="CF432" s="59"/>
      <c r="CG432" s="59"/>
      <c r="CH432" s="59"/>
      <c r="CI432" s="59"/>
      <c r="CJ432" s="59"/>
      <c r="CK432" s="59"/>
      <c r="CL432" s="61"/>
      <c r="CQ432" s="98"/>
      <c r="CR432" s="98"/>
      <c r="CS432" s="98"/>
      <c r="CT432" s="98"/>
      <c r="CU432" s="98"/>
      <c r="CV432" s="98"/>
      <c r="CW432" s="98"/>
      <c r="CX432" s="98"/>
      <c r="CY432" s="98"/>
      <c r="CZ432" s="98"/>
      <c r="DA432" s="1"/>
    </row>
    <row r="433" spans="1:105" x14ac:dyDescent="0.25">
      <c r="A433" s="141" t="s">
        <v>1706</v>
      </c>
      <c r="B433" s="54">
        <v>1040021000</v>
      </c>
      <c r="C433" s="57">
        <v>45410</v>
      </c>
      <c r="D433" s="54" t="s">
        <v>1703</v>
      </c>
      <c r="E433" s="54"/>
      <c r="F433" s="54"/>
      <c r="G433" s="54"/>
      <c r="H433" s="54"/>
      <c r="I433" s="54"/>
      <c r="J433" s="54" t="s">
        <v>624</v>
      </c>
      <c r="K433" s="54" t="s">
        <v>624</v>
      </c>
      <c r="L433" s="54"/>
      <c r="M433" s="54" t="s">
        <v>624</v>
      </c>
      <c r="N433" s="54"/>
      <c r="O433" s="54" t="s">
        <v>88</v>
      </c>
      <c r="P433" s="54" t="s">
        <v>93</v>
      </c>
      <c r="Q433" s="54">
        <v>1.0900000000000001</v>
      </c>
      <c r="R433" s="54" t="s">
        <v>1707</v>
      </c>
      <c r="S433" s="54" t="s">
        <v>995</v>
      </c>
      <c r="T433" s="54">
        <v>62</v>
      </c>
      <c r="U433" s="54" t="s">
        <v>201</v>
      </c>
      <c r="V433" s="54" t="s">
        <v>190</v>
      </c>
      <c r="W433" s="54" t="s">
        <v>194</v>
      </c>
      <c r="X433" s="54" t="s">
        <v>196</v>
      </c>
      <c r="Y433" s="54" t="s">
        <v>198</v>
      </c>
      <c r="Z433" s="54" t="s">
        <v>205</v>
      </c>
      <c r="AA433" s="54" t="s">
        <v>210</v>
      </c>
      <c r="AB433" s="54" t="s">
        <v>214</v>
      </c>
      <c r="AC433" s="54"/>
      <c r="AD433" s="54"/>
      <c r="AE433" s="54"/>
      <c r="AF433" s="135" t="s">
        <v>1708</v>
      </c>
      <c r="AG433" s="54"/>
      <c r="AH433" s="54"/>
      <c r="AI433" s="54"/>
      <c r="AJ433" s="54"/>
      <c r="AK433" s="3"/>
      <c r="AL433" s="54" t="s">
        <v>95</v>
      </c>
      <c r="AM433" s="59"/>
      <c r="AN433" s="59">
        <v>1</v>
      </c>
      <c r="AO433" s="54" t="s">
        <v>1620</v>
      </c>
      <c r="AP433" s="60"/>
      <c r="AQ433" s="60"/>
      <c r="AR433" s="135" t="s">
        <v>1704</v>
      </c>
      <c r="AS433" s="54"/>
      <c r="AT433" s="54"/>
      <c r="AU433" s="54"/>
      <c r="AV433" s="54"/>
      <c r="AW433" s="54"/>
      <c r="AX433" s="54" t="s">
        <v>624</v>
      </c>
      <c r="AY433" s="54" t="s">
        <v>624</v>
      </c>
      <c r="AZ433" s="176" t="s">
        <v>624</v>
      </c>
      <c r="BA433" s="54" t="s">
        <v>624</v>
      </c>
      <c r="BB433" s="54"/>
      <c r="BC433" s="54"/>
      <c r="BD433" s="54"/>
      <c r="BE433" s="172"/>
      <c r="BF433" s="54"/>
      <c r="BG433" s="54"/>
      <c r="BH433" s="54"/>
      <c r="BI433" s="54"/>
      <c r="BJ433" s="54"/>
      <c r="BK433" s="54"/>
      <c r="BL433" s="54"/>
      <c r="BM433" s="54"/>
      <c r="BN433" s="54"/>
      <c r="BO433" s="54"/>
      <c r="BP433" s="54"/>
      <c r="BQ433" s="54"/>
      <c r="BR433" s="54"/>
      <c r="BS433" s="173"/>
      <c r="BT433" s="59"/>
      <c r="BU433" s="59"/>
      <c r="BV433" s="59"/>
      <c r="BW433" s="59"/>
      <c r="BX433" s="59"/>
      <c r="BY433" s="59"/>
      <c r="BZ433" s="59"/>
      <c r="CA433" s="59"/>
      <c r="CB433" s="59"/>
      <c r="CC433" s="59"/>
      <c r="CD433" s="59"/>
      <c r="CE433" s="59"/>
      <c r="CF433" s="59"/>
      <c r="CG433" s="59"/>
      <c r="CH433" s="59"/>
      <c r="CI433" s="59"/>
      <c r="CJ433" s="59"/>
      <c r="CK433" s="59"/>
      <c r="CL433" s="61"/>
      <c r="CQ433" s="98"/>
      <c r="CR433" s="98"/>
      <c r="CS433" s="98"/>
      <c r="CT433" s="98"/>
      <c r="CU433" s="98"/>
      <c r="CV433" s="98"/>
      <c r="CW433" s="98"/>
      <c r="CX433" s="98"/>
      <c r="CY433" s="98"/>
      <c r="CZ433" s="98"/>
      <c r="DA433" s="1"/>
    </row>
    <row r="434" spans="1:105" x14ac:dyDescent="0.25">
      <c r="A434" s="141" t="s">
        <v>1709</v>
      </c>
      <c r="B434" s="54">
        <v>104094500</v>
      </c>
      <c r="C434" s="57">
        <v>45399</v>
      </c>
      <c r="D434" s="54" t="s">
        <v>1703</v>
      </c>
      <c r="E434" s="54" t="s">
        <v>624</v>
      </c>
      <c r="F434" s="54"/>
      <c r="G434" s="54"/>
      <c r="H434" s="54"/>
      <c r="I434" s="54"/>
      <c r="J434" s="54"/>
      <c r="K434" s="54"/>
      <c r="L434" s="54"/>
      <c r="M434" s="54"/>
      <c r="N434" s="54"/>
      <c r="O434" s="54" t="s">
        <v>3</v>
      </c>
      <c r="P434" s="54" t="s">
        <v>93</v>
      </c>
      <c r="Q434" s="54">
        <v>1.26</v>
      </c>
      <c r="R434" s="54">
        <v>5</v>
      </c>
      <c r="S434" s="54">
        <v>290</v>
      </c>
      <c r="T434" s="54">
        <v>199</v>
      </c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135"/>
      <c r="AG434" s="54"/>
      <c r="AH434" s="54"/>
      <c r="AI434" s="54"/>
      <c r="AJ434" s="54"/>
      <c r="AK434" s="3"/>
      <c r="AL434" s="54" t="s">
        <v>95</v>
      </c>
      <c r="AM434" s="59"/>
      <c r="AN434" s="59">
        <v>0.5</v>
      </c>
      <c r="AO434" s="54" t="s">
        <v>1620</v>
      </c>
      <c r="AP434" s="60"/>
      <c r="AQ434" s="60"/>
      <c r="AR434" s="135"/>
      <c r="AS434" s="54"/>
      <c r="AT434" s="54"/>
      <c r="AU434" s="54"/>
      <c r="AV434" s="54"/>
      <c r="AW434" s="54"/>
      <c r="AX434" s="54" t="s">
        <v>624</v>
      </c>
      <c r="AY434" s="54" t="s">
        <v>624</v>
      </c>
      <c r="AZ434" s="177" t="s">
        <v>624</v>
      </c>
      <c r="BA434" s="54" t="s">
        <v>624</v>
      </c>
      <c r="BB434" s="54"/>
      <c r="BC434" s="54"/>
      <c r="BD434" s="54"/>
      <c r="BE434" s="172"/>
      <c r="BF434" s="54"/>
      <c r="BG434" s="54"/>
      <c r="BH434" s="54"/>
      <c r="BI434" s="54"/>
      <c r="BJ434" s="54"/>
      <c r="BK434" s="54"/>
      <c r="BL434" s="54"/>
      <c r="BM434" s="54"/>
      <c r="BN434" s="54"/>
      <c r="BO434" s="54"/>
      <c r="BP434" s="54"/>
      <c r="BQ434" s="54"/>
      <c r="BR434" s="54"/>
      <c r="BS434" s="173"/>
      <c r="BT434" s="59"/>
      <c r="BU434" s="59"/>
      <c r="BV434" s="59"/>
      <c r="BW434" s="59"/>
      <c r="BX434" s="59"/>
      <c r="BY434" s="59"/>
      <c r="BZ434" s="59"/>
      <c r="CA434" s="59"/>
      <c r="CB434" s="59"/>
      <c r="CC434" s="59"/>
      <c r="CD434" s="59"/>
      <c r="CE434" s="59"/>
      <c r="CF434" s="59"/>
      <c r="CG434" s="59"/>
      <c r="CH434" s="59"/>
      <c r="CI434" s="59"/>
      <c r="CJ434" s="59"/>
      <c r="CK434" s="59"/>
      <c r="CL434" s="61"/>
      <c r="CQ434" s="98"/>
      <c r="CR434" s="98"/>
      <c r="CS434" s="98"/>
      <c r="CT434" s="98"/>
      <c r="CU434" s="98"/>
      <c r="CV434" s="98"/>
      <c r="CW434" s="98"/>
      <c r="CX434" s="98"/>
      <c r="CY434" s="98"/>
      <c r="CZ434" s="98"/>
      <c r="DA434" s="1"/>
    </row>
    <row r="435" spans="1:105" x14ac:dyDescent="0.25">
      <c r="A435" s="141" t="s">
        <v>1710</v>
      </c>
      <c r="B435" s="54">
        <v>1092182500</v>
      </c>
      <c r="C435" s="57">
        <v>45399</v>
      </c>
      <c r="D435" s="54" t="s">
        <v>1703</v>
      </c>
      <c r="E435" s="54"/>
      <c r="F435" s="54" t="s">
        <v>624</v>
      </c>
      <c r="G435" s="54"/>
      <c r="H435" s="54"/>
      <c r="I435" s="54"/>
      <c r="J435" s="54"/>
      <c r="K435" s="54"/>
      <c r="L435" s="54"/>
      <c r="M435" s="54"/>
      <c r="N435" s="54"/>
      <c r="O435" s="54" t="s">
        <v>89</v>
      </c>
      <c r="P435" s="54" t="s">
        <v>93</v>
      </c>
      <c r="Q435" s="54">
        <v>0.99</v>
      </c>
      <c r="R435" s="54" t="s">
        <v>863</v>
      </c>
      <c r="S435" s="54" t="s">
        <v>863</v>
      </c>
      <c r="T435" s="54">
        <v>47</v>
      </c>
      <c r="U435" s="54" t="s">
        <v>138</v>
      </c>
      <c r="V435" s="54" t="s">
        <v>265</v>
      </c>
      <c r="W435" s="54"/>
      <c r="X435" s="54"/>
      <c r="Y435" s="54"/>
      <c r="Z435" s="54"/>
      <c r="AA435" s="54"/>
      <c r="AB435" s="54"/>
      <c r="AC435" s="54"/>
      <c r="AD435" s="54"/>
      <c r="AE435" s="54"/>
      <c r="AF435" s="135" t="s">
        <v>1815</v>
      </c>
      <c r="AG435" s="54"/>
      <c r="AH435" s="54"/>
      <c r="AI435" s="54"/>
      <c r="AJ435" s="54"/>
      <c r="AK435" s="3"/>
      <c r="AL435" s="54" t="s">
        <v>95</v>
      </c>
      <c r="AM435" s="59"/>
      <c r="AN435" s="59">
        <v>2.5</v>
      </c>
      <c r="AO435" s="54" t="s">
        <v>1620</v>
      </c>
      <c r="AP435" s="60"/>
      <c r="AQ435" s="60"/>
      <c r="AR435" s="135" t="s">
        <v>1713</v>
      </c>
      <c r="AS435" s="54"/>
      <c r="AT435" s="54"/>
      <c r="AU435" s="54"/>
      <c r="AV435" s="54"/>
      <c r="AW435" s="54"/>
      <c r="AX435" s="54" t="s">
        <v>624</v>
      </c>
      <c r="AY435" s="54" t="s">
        <v>624</v>
      </c>
      <c r="AZ435" s="177" t="s">
        <v>624</v>
      </c>
      <c r="BA435" s="54" t="s">
        <v>624</v>
      </c>
      <c r="BB435" s="54"/>
      <c r="BC435" s="54"/>
      <c r="BD435" s="54"/>
      <c r="BE435" s="172"/>
      <c r="BF435" s="54"/>
      <c r="BG435" s="54"/>
      <c r="BH435" s="54"/>
      <c r="BI435" s="54"/>
      <c r="BJ435" s="54"/>
      <c r="BK435" s="54"/>
      <c r="BL435" s="54"/>
      <c r="BM435" s="54"/>
      <c r="BN435" s="54"/>
      <c r="BO435" s="54"/>
      <c r="BP435" s="54"/>
      <c r="BQ435" s="54"/>
      <c r="BR435" s="54"/>
      <c r="BS435" s="173"/>
      <c r="BT435" s="59"/>
      <c r="BU435" s="59"/>
      <c r="BV435" s="59"/>
      <c r="BW435" s="59"/>
      <c r="BX435" s="59"/>
      <c r="BY435" s="59"/>
      <c r="BZ435" s="59"/>
      <c r="CA435" s="59"/>
      <c r="CB435" s="59"/>
      <c r="CC435" s="59"/>
      <c r="CD435" s="59"/>
      <c r="CE435" s="59"/>
      <c r="CF435" s="59"/>
      <c r="CG435" s="59"/>
      <c r="CH435" s="59"/>
      <c r="CI435" s="59"/>
      <c r="CJ435" s="59"/>
      <c r="CK435" s="59"/>
      <c r="CL435" s="61"/>
      <c r="CQ435" s="98"/>
      <c r="CR435" s="98"/>
      <c r="CS435" s="98"/>
      <c r="CT435" s="98"/>
      <c r="CU435" s="98"/>
      <c r="CV435" s="98"/>
      <c r="CW435" s="98"/>
      <c r="CX435" s="98"/>
      <c r="CY435" s="98"/>
      <c r="CZ435" s="98"/>
      <c r="DA435" s="1"/>
    </row>
    <row r="436" spans="1:105" x14ac:dyDescent="0.25">
      <c r="A436" s="141" t="s">
        <v>1711</v>
      </c>
      <c r="B436" s="54">
        <v>192172500</v>
      </c>
      <c r="C436" s="57">
        <v>45476</v>
      </c>
      <c r="D436" s="54" t="s">
        <v>1703</v>
      </c>
      <c r="E436" s="54"/>
      <c r="F436" s="54" t="s">
        <v>624</v>
      </c>
      <c r="G436" s="54"/>
      <c r="H436" s="54"/>
      <c r="I436" s="54"/>
      <c r="J436" s="54"/>
      <c r="K436" s="54"/>
      <c r="L436" s="54"/>
      <c r="M436" s="54"/>
      <c r="N436" s="54"/>
      <c r="O436" s="54" t="s">
        <v>89</v>
      </c>
      <c r="P436" s="54" t="s">
        <v>93</v>
      </c>
      <c r="Q436" s="54">
        <v>0.98</v>
      </c>
      <c r="R436" s="54" t="s">
        <v>863</v>
      </c>
      <c r="S436" s="54" t="s">
        <v>863</v>
      </c>
      <c r="T436" s="54">
        <v>49</v>
      </c>
      <c r="U436" s="54" t="s">
        <v>138</v>
      </c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135" t="s">
        <v>1816</v>
      </c>
      <c r="AG436" s="54"/>
      <c r="AH436" s="54"/>
      <c r="AI436" s="54"/>
      <c r="AJ436" s="54"/>
      <c r="AK436" s="3"/>
      <c r="AL436" s="54" t="s">
        <v>95</v>
      </c>
      <c r="AM436" s="59"/>
      <c r="AN436" s="59">
        <v>2.5</v>
      </c>
      <c r="AO436" s="54" t="s">
        <v>1620</v>
      </c>
      <c r="AP436" s="60"/>
      <c r="AQ436" s="60"/>
      <c r="AR436" s="135" t="s">
        <v>1713</v>
      </c>
      <c r="AS436" s="54"/>
      <c r="AT436" s="54"/>
      <c r="AU436" s="54"/>
      <c r="AV436" s="54"/>
      <c r="AW436" s="54"/>
      <c r="AX436" s="54" t="s">
        <v>624</v>
      </c>
      <c r="AY436" s="54" t="s">
        <v>624</v>
      </c>
      <c r="AZ436" s="176" t="s">
        <v>624</v>
      </c>
      <c r="BA436" s="54" t="s">
        <v>624</v>
      </c>
      <c r="BB436" s="54"/>
      <c r="BC436" s="54"/>
      <c r="BD436" s="54"/>
      <c r="BE436" s="172"/>
      <c r="BF436" s="54"/>
      <c r="BG436" s="54"/>
      <c r="BH436" s="54"/>
      <c r="BI436" s="54"/>
      <c r="BJ436" s="54"/>
      <c r="BK436" s="54"/>
      <c r="BL436" s="54"/>
      <c r="BM436" s="54"/>
      <c r="BN436" s="54"/>
      <c r="BO436" s="54"/>
      <c r="BP436" s="54"/>
      <c r="BQ436" s="54"/>
      <c r="BR436" s="54"/>
      <c r="BS436" s="173"/>
      <c r="BT436" s="59"/>
      <c r="BU436" s="59"/>
      <c r="BV436" s="59"/>
      <c r="BW436" s="59"/>
      <c r="BX436" s="59"/>
      <c r="BY436" s="59"/>
      <c r="BZ436" s="59"/>
      <c r="CA436" s="59"/>
      <c r="CB436" s="59"/>
      <c r="CC436" s="59"/>
      <c r="CD436" s="59"/>
      <c r="CE436" s="59"/>
      <c r="CF436" s="59"/>
      <c r="CG436" s="59"/>
      <c r="CH436" s="59"/>
      <c r="CI436" s="59"/>
      <c r="CJ436" s="59"/>
      <c r="CK436" s="59"/>
      <c r="CL436" s="61"/>
      <c r="CQ436" s="98"/>
      <c r="CR436" s="98"/>
      <c r="CS436" s="98"/>
      <c r="CT436" s="98"/>
      <c r="CU436" s="98"/>
      <c r="CV436" s="98"/>
      <c r="CW436" s="98"/>
      <c r="CX436" s="98"/>
      <c r="CY436" s="98"/>
      <c r="CZ436" s="98"/>
      <c r="DA436" s="1"/>
    </row>
    <row r="437" spans="1:105" x14ac:dyDescent="0.25">
      <c r="A437" s="141" t="s">
        <v>1712</v>
      </c>
      <c r="B437" s="54">
        <v>1102182500</v>
      </c>
      <c r="C437" s="57">
        <v>44950</v>
      </c>
      <c r="D437" s="54" t="s">
        <v>1703</v>
      </c>
      <c r="E437" s="54"/>
      <c r="F437" s="54"/>
      <c r="G437" s="54" t="s">
        <v>624</v>
      </c>
      <c r="H437" s="54"/>
      <c r="I437" s="54"/>
      <c r="J437" s="54"/>
      <c r="K437" s="54"/>
      <c r="L437" s="54" t="s">
        <v>624</v>
      </c>
      <c r="M437" s="54"/>
      <c r="N437" s="54"/>
      <c r="O437" s="54" t="s">
        <v>88</v>
      </c>
      <c r="P437" s="54" t="s">
        <v>93</v>
      </c>
      <c r="Q437" s="54">
        <v>0.79</v>
      </c>
      <c r="R437" s="54" t="s">
        <v>863</v>
      </c>
      <c r="S437" s="54" t="s">
        <v>863</v>
      </c>
      <c r="T437" s="54">
        <v>-10</v>
      </c>
      <c r="U437" s="54" t="s">
        <v>138</v>
      </c>
      <c r="V437" s="54" t="s">
        <v>190</v>
      </c>
      <c r="W437" s="54" t="s">
        <v>191</v>
      </c>
      <c r="X437" s="54" t="s">
        <v>194</v>
      </c>
      <c r="Y437" s="54" t="s">
        <v>196</v>
      </c>
      <c r="Z437" s="54" t="s">
        <v>199</v>
      </c>
      <c r="AA437" s="54" t="s">
        <v>202</v>
      </c>
      <c r="AB437" s="54" t="s">
        <v>208</v>
      </c>
      <c r="AC437" s="54" t="s">
        <v>210</v>
      </c>
      <c r="AD437" s="54" t="s">
        <v>1714</v>
      </c>
      <c r="AE437" s="54"/>
      <c r="AF437" s="135" t="s">
        <v>1814</v>
      </c>
      <c r="AG437" s="54"/>
      <c r="AH437" s="54"/>
      <c r="AI437" s="54"/>
      <c r="AJ437" s="54"/>
      <c r="AK437" s="3"/>
      <c r="AL437" s="54" t="s">
        <v>95</v>
      </c>
      <c r="AM437" s="59"/>
      <c r="AN437" s="59">
        <v>2.5</v>
      </c>
      <c r="AO437" s="54" t="s">
        <v>1620</v>
      </c>
      <c r="AP437" s="60"/>
      <c r="AQ437" s="60"/>
      <c r="AR437" s="135" t="s">
        <v>1713</v>
      </c>
      <c r="AS437" s="54"/>
      <c r="AT437" s="54"/>
      <c r="AU437" s="54"/>
      <c r="AV437" s="54"/>
      <c r="AW437" s="54"/>
      <c r="AX437" s="54" t="s">
        <v>624</v>
      </c>
      <c r="AY437" s="54" t="s">
        <v>624</v>
      </c>
      <c r="AZ437" s="176" t="s">
        <v>624</v>
      </c>
      <c r="BA437" s="54" t="s">
        <v>624</v>
      </c>
      <c r="BB437" s="54"/>
      <c r="BC437" s="54"/>
      <c r="BD437" s="54"/>
      <c r="BE437" s="172"/>
      <c r="BF437" s="54"/>
      <c r="BG437" s="54"/>
      <c r="BH437" s="54"/>
      <c r="BI437" s="54"/>
      <c r="BJ437" s="54"/>
      <c r="BK437" s="54"/>
      <c r="BL437" s="54"/>
      <c r="BM437" s="54"/>
      <c r="BN437" s="54"/>
      <c r="BO437" s="54"/>
      <c r="BP437" s="54"/>
      <c r="BQ437" s="54"/>
      <c r="BR437" s="54"/>
      <c r="BS437" s="173"/>
      <c r="BT437" s="59"/>
      <c r="BU437" s="59"/>
      <c r="BV437" s="59"/>
      <c r="BW437" s="59"/>
      <c r="BX437" s="59"/>
      <c r="BY437" s="59"/>
      <c r="BZ437" s="59"/>
      <c r="CA437" s="59"/>
      <c r="CB437" s="59"/>
      <c r="CC437" s="59"/>
      <c r="CD437" s="59"/>
      <c r="CE437" s="59"/>
      <c r="CF437" s="59"/>
      <c r="CG437" s="59"/>
      <c r="CH437" s="59"/>
      <c r="CI437" s="59"/>
      <c r="CJ437" s="59"/>
      <c r="CK437" s="59"/>
      <c r="CL437" s="61"/>
      <c r="CQ437" s="98"/>
      <c r="CR437" s="98"/>
      <c r="CS437" s="98"/>
      <c r="CT437" s="98"/>
      <c r="CU437" s="98"/>
      <c r="CV437" s="98"/>
      <c r="CW437" s="98"/>
      <c r="CX437" s="98"/>
      <c r="CY437" s="98"/>
      <c r="CZ437" s="98"/>
      <c r="DA437" s="1"/>
    </row>
    <row r="438" spans="1:105" x14ac:dyDescent="0.25">
      <c r="A438" s="141" t="s">
        <v>1715</v>
      </c>
      <c r="B438" s="54">
        <v>20807009</v>
      </c>
      <c r="C438" s="57">
        <v>44950</v>
      </c>
      <c r="D438" s="54" t="s">
        <v>1716</v>
      </c>
      <c r="E438" s="54"/>
      <c r="F438" s="54"/>
      <c r="G438" s="54"/>
      <c r="H438" s="54"/>
      <c r="I438" s="54"/>
      <c r="J438" s="54"/>
      <c r="K438" s="54"/>
      <c r="L438" s="54" t="s">
        <v>624</v>
      </c>
      <c r="M438" s="54"/>
      <c r="N438" s="54"/>
      <c r="O438" s="54" t="s">
        <v>89</v>
      </c>
      <c r="P438" s="54" t="s">
        <v>92</v>
      </c>
      <c r="Q438" s="54" t="s">
        <v>868</v>
      </c>
      <c r="R438" s="54" t="s">
        <v>868</v>
      </c>
      <c r="S438" s="54" t="s">
        <v>868</v>
      </c>
      <c r="T438" s="54" t="s">
        <v>868</v>
      </c>
      <c r="U438" s="54" t="s">
        <v>197</v>
      </c>
      <c r="V438" s="54" t="s">
        <v>198</v>
      </c>
      <c r="W438" s="54" t="s">
        <v>200</v>
      </c>
      <c r="X438" s="54" t="s">
        <v>205</v>
      </c>
      <c r="Y438" s="54"/>
      <c r="Z438" s="54"/>
      <c r="AA438" s="54"/>
      <c r="AB438" s="54"/>
      <c r="AC438" s="54"/>
      <c r="AD438" s="54"/>
      <c r="AE438" s="54"/>
      <c r="AF438" s="135" t="s">
        <v>1807</v>
      </c>
      <c r="AG438" s="54"/>
      <c r="AH438" s="54"/>
      <c r="AI438" s="54"/>
      <c r="AJ438" s="54"/>
      <c r="AK438" s="3"/>
      <c r="AL438" s="54" t="s">
        <v>95</v>
      </c>
      <c r="AM438" s="59"/>
      <c r="AN438" s="59"/>
      <c r="AO438" s="54" t="s">
        <v>1620</v>
      </c>
      <c r="AP438" s="60"/>
      <c r="AQ438" s="60"/>
      <c r="AR438" s="135" t="s">
        <v>1689</v>
      </c>
      <c r="AS438" s="54"/>
      <c r="AT438" s="54"/>
      <c r="AU438" s="54"/>
      <c r="AV438" s="54"/>
      <c r="AW438" s="54"/>
      <c r="AX438" s="54" t="s">
        <v>624</v>
      </c>
      <c r="AY438" s="54" t="s">
        <v>624</v>
      </c>
      <c r="AZ438" s="177" t="s">
        <v>624</v>
      </c>
      <c r="BA438" s="54" t="s">
        <v>624</v>
      </c>
      <c r="BB438" s="54"/>
      <c r="BC438" s="54"/>
      <c r="BD438" s="54"/>
      <c r="BE438" s="172"/>
      <c r="BF438" s="54"/>
      <c r="BG438" s="54"/>
      <c r="BH438" s="54"/>
      <c r="BI438" s="54"/>
      <c r="BJ438" s="54"/>
      <c r="BK438" s="54"/>
      <c r="BL438" s="54"/>
      <c r="BM438" s="54"/>
      <c r="BN438" s="54"/>
      <c r="BO438" s="54"/>
      <c r="BP438" s="54"/>
      <c r="BQ438" s="54"/>
      <c r="BR438" s="54"/>
      <c r="BS438" s="173"/>
      <c r="BT438" s="59"/>
      <c r="BU438" s="59"/>
      <c r="BV438" s="59"/>
      <c r="BW438" s="59"/>
      <c r="BX438" s="59"/>
      <c r="BY438" s="59"/>
      <c r="BZ438" s="59"/>
      <c r="CA438" s="59"/>
      <c r="CB438" s="59"/>
      <c r="CC438" s="59"/>
      <c r="CD438" s="59"/>
      <c r="CE438" s="59"/>
      <c r="CF438" s="59"/>
      <c r="CG438" s="59"/>
      <c r="CH438" s="59"/>
      <c r="CI438" s="59"/>
      <c r="CJ438" s="59"/>
      <c r="CK438" s="59"/>
      <c r="CL438" s="61"/>
      <c r="CQ438" s="98"/>
      <c r="CR438" s="98"/>
      <c r="CS438" s="98"/>
      <c r="CT438" s="98"/>
      <c r="CU438" s="98"/>
      <c r="CV438" s="98"/>
      <c r="CW438" s="98"/>
      <c r="CX438" s="98"/>
      <c r="CY438" s="98"/>
      <c r="CZ438" s="98"/>
      <c r="DA438" s="1"/>
    </row>
    <row r="439" spans="1:105" x14ac:dyDescent="0.25">
      <c r="A439" s="141" t="s">
        <v>1717</v>
      </c>
      <c r="B439" s="54">
        <v>1092612500</v>
      </c>
      <c r="C439" s="57">
        <v>45045</v>
      </c>
      <c r="D439" s="54" t="s">
        <v>1719</v>
      </c>
      <c r="E439" s="54" t="s">
        <v>624</v>
      </c>
      <c r="F439" s="54"/>
      <c r="G439" s="54"/>
      <c r="H439" s="54"/>
      <c r="I439" s="54"/>
      <c r="J439" s="54"/>
      <c r="K439" s="54"/>
      <c r="L439" s="54"/>
      <c r="M439" s="54"/>
      <c r="N439" s="54"/>
      <c r="O439" s="54" t="s">
        <v>3</v>
      </c>
      <c r="P439" s="54" t="s">
        <v>93</v>
      </c>
      <c r="Q439" s="54">
        <v>1.01</v>
      </c>
      <c r="R439" s="54">
        <v>3.5</v>
      </c>
      <c r="S439" s="54">
        <v>100</v>
      </c>
      <c r="T439" s="54" t="s">
        <v>1166</v>
      </c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135"/>
      <c r="AG439" s="54"/>
      <c r="AH439" s="54"/>
      <c r="AI439" s="54"/>
      <c r="AJ439" s="54"/>
      <c r="AK439" s="3"/>
      <c r="AL439" s="54" t="s">
        <v>95</v>
      </c>
      <c r="AM439" s="59"/>
      <c r="AN439" s="59">
        <v>2.5</v>
      </c>
      <c r="AO439" s="54" t="s">
        <v>1620</v>
      </c>
      <c r="AP439" s="60"/>
      <c r="AQ439" s="60"/>
      <c r="AR439" s="135" t="s">
        <v>1713</v>
      </c>
      <c r="AS439" s="54"/>
      <c r="AT439" s="54"/>
      <c r="AU439" s="54"/>
      <c r="AV439" s="54"/>
      <c r="AW439" s="54"/>
      <c r="AX439" s="54" t="s">
        <v>624</v>
      </c>
      <c r="AY439" s="54" t="s">
        <v>624</v>
      </c>
      <c r="AZ439" s="176" t="s">
        <v>624</v>
      </c>
      <c r="BA439" s="54"/>
      <c r="BB439" s="54"/>
      <c r="BC439" s="54"/>
      <c r="BD439" s="54"/>
      <c r="BE439" s="172"/>
      <c r="BF439" s="54"/>
      <c r="BG439" s="54"/>
      <c r="BH439" s="54"/>
      <c r="BI439" s="54"/>
      <c r="BJ439" s="54"/>
      <c r="BK439" s="54"/>
      <c r="BL439" s="54"/>
      <c r="BM439" s="54"/>
      <c r="BN439" s="54"/>
      <c r="BO439" s="54"/>
      <c r="BP439" s="54"/>
      <c r="BQ439" s="54"/>
      <c r="BR439" s="54"/>
      <c r="BS439" s="173"/>
      <c r="BT439" s="59"/>
      <c r="BU439" s="59"/>
      <c r="BV439" s="59"/>
      <c r="BW439" s="59"/>
      <c r="BX439" s="59"/>
      <c r="BY439" s="59"/>
      <c r="BZ439" s="59"/>
      <c r="CA439" s="59"/>
      <c r="CB439" s="59"/>
      <c r="CC439" s="59"/>
      <c r="CD439" s="59"/>
      <c r="CE439" s="59"/>
      <c r="CF439" s="59"/>
      <c r="CG439" s="59"/>
      <c r="CH439" s="59"/>
      <c r="CI439" s="59"/>
      <c r="CJ439" s="59"/>
      <c r="CK439" s="59"/>
      <c r="CL439" s="61"/>
      <c r="CQ439" s="98"/>
      <c r="CR439" s="98"/>
      <c r="CS439" s="98"/>
      <c r="CT439" s="98"/>
      <c r="CU439" s="98"/>
      <c r="CV439" s="98"/>
      <c r="CW439" s="98"/>
      <c r="CX439" s="98"/>
      <c r="CY439" s="98"/>
      <c r="CZ439" s="98"/>
      <c r="DA439" s="1"/>
    </row>
    <row r="440" spans="1:105" x14ac:dyDescent="0.25">
      <c r="A440" s="141" t="s">
        <v>999</v>
      </c>
      <c r="B440" s="54">
        <v>5033</v>
      </c>
      <c r="C440" s="57">
        <v>45395</v>
      </c>
      <c r="D440" s="54" t="s">
        <v>1703</v>
      </c>
      <c r="E440" s="54"/>
      <c r="F440" s="54"/>
      <c r="G440" s="54"/>
      <c r="H440" s="54"/>
      <c r="I440" s="54"/>
      <c r="J440" s="54" t="s">
        <v>624</v>
      </c>
      <c r="K440" s="54"/>
      <c r="L440" s="54" t="s">
        <v>624</v>
      </c>
      <c r="M440" s="54"/>
      <c r="N440" s="54"/>
      <c r="O440" s="54" t="s">
        <v>88</v>
      </c>
      <c r="P440" s="54" t="s">
        <v>92</v>
      </c>
      <c r="Q440" s="54">
        <v>2.04</v>
      </c>
      <c r="R440" s="54">
        <v>13.5</v>
      </c>
      <c r="S440" s="54">
        <v>1327</v>
      </c>
      <c r="T440" s="54" t="s">
        <v>876</v>
      </c>
      <c r="U440" s="54" t="s">
        <v>153</v>
      </c>
      <c r="V440" s="54" t="s">
        <v>191</v>
      </c>
      <c r="W440" s="54" t="s">
        <v>196</v>
      </c>
      <c r="X440" s="54"/>
      <c r="Y440" s="54"/>
      <c r="Z440" s="54"/>
      <c r="AA440" s="54"/>
      <c r="AB440" s="54"/>
      <c r="AC440" s="54"/>
      <c r="AD440" s="54"/>
      <c r="AE440" s="54"/>
      <c r="AF440" s="135" t="s">
        <v>1808</v>
      </c>
      <c r="AG440" s="54"/>
      <c r="AH440" s="54"/>
      <c r="AI440" s="54"/>
      <c r="AJ440" s="54"/>
      <c r="AK440" s="3"/>
      <c r="AL440" s="54" t="s">
        <v>95</v>
      </c>
      <c r="AM440" s="59">
        <v>0.5</v>
      </c>
      <c r="AN440" s="59"/>
      <c r="AO440" s="54" t="s">
        <v>1620</v>
      </c>
      <c r="AP440" s="60"/>
      <c r="AQ440" s="60"/>
      <c r="AR440" s="135"/>
      <c r="AS440" s="54"/>
      <c r="AT440" s="54"/>
      <c r="AU440" s="54"/>
      <c r="AV440" s="54"/>
      <c r="AW440" s="54"/>
      <c r="AX440" s="54" t="s">
        <v>624</v>
      </c>
      <c r="AY440" s="54" t="s">
        <v>624</v>
      </c>
      <c r="AZ440" s="176" t="s">
        <v>624</v>
      </c>
      <c r="BA440" s="54" t="s">
        <v>624</v>
      </c>
      <c r="BB440" s="54"/>
      <c r="BC440" s="54"/>
      <c r="BD440" s="54"/>
      <c r="BE440" s="172"/>
      <c r="BF440" s="54"/>
      <c r="BG440" s="54"/>
      <c r="BH440" s="54"/>
      <c r="BI440" s="54"/>
      <c r="BJ440" s="54"/>
      <c r="BK440" s="54"/>
      <c r="BL440" s="54"/>
      <c r="BM440" s="54"/>
      <c r="BN440" s="54"/>
      <c r="BO440" s="54"/>
      <c r="BP440" s="54"/>
      <c r="BQ440" s="54"/>
      <c r="BR440" s="54"/>
      <c r="BS440" s="173"/>
      <c r="BT440" s="59"/>
      <c r="BU440" s="59"/>
      <c r="BV440" s="59"/>
      <c r="BW440" s="59"/>
      <c r="BX440" s="59"/>
      <c r="BY440" s="59"/>
      <c r="BZ440" s="59"/>
      <c r="CA440" s="59"/>
      <c r="CB440" s="59"/>
      <c r="CC440" s="59"/>
      <c r="CD440" s="59"/>
      <c r="CE440" s="59"/>
      <c r="CF440" s="59"/>
      <c r="CG440" s="59"/>
      <c r="CH440" s="59"/>
      <c r="CI440" s="59"/>
      <c r="CJ440" s="59"/>
      <c r="CK440" s="59"/>
      <c r="CL440" s="61"/>
      <c r="CQ440" s="98"/>
      <c r="CR440" s="98"/>
      <c r="CS440" s="98"/>
      <c r="CT440" s="98"/>
      <c r="CU440" s="98"/>
      <c r="CV440" s="98"/>
      <c r="CW440" s="98"/>
      <c r="CX440" s="98"/>
      <c r="CY440" s="98"/>
      <c r="CZ440" s="98"/>
      <c r="DA440" s="1"/>
    </row>
    <row r="441" spans="1:105" x14ac:dyDescent="0.25">
      <c r="A441" s="141" t="s">
        <v>1718</v>
      </c>
      <c r="B441" s="54">
        <v>33015</v>
      </c>
      <c r="C441" s="57">
        <v>45357</v>
      </c>
      <c r="D441" s="54" t="s">
        <v>1719</v>
      </c>
      <c r="E441" s="54"/>
      <c r="F441" s="54"/>
      <c r="G441" s="54" t="s">
        <v>624</v>
      </c>
      <c r="H441" s="54"/>
      <c r="I441" s="54"/>
      <c r="J441" s="54" t="s">
        <v>624</v>
      </c>
      <c r="K441" s="54" t="s">
        <v>624</v>
      </c>
      <c r="L441" s="54"/>
      <c r="M441" s="54"/>
      <c r="N441" s="54"/>
      <c r="O441" s="54" t="s">
        <v>88</v>
      </c>
      <c r="P441" s="54" t="s">
        <v>93</v>
      </c>
      <c r="Q441" s="54">
        <v>1.22</v>
      </c>
      <c r="R441" s="54">
        <v>2.2000000000000002</v>
      </c>
      <c r="S441" s="54">
        <v>100</v>
      </c>
      <c r="T441" s="54">
        <v>49.5</v>
      </c>
      <c r="U441" s="54" t="s">
        <v>138</v>
      </c>
      <c r="V441" s="54" t="s">
        <v>191</v>
      </c>
      <c r="W441" s="54" t="s">
        <v>196</v>
      </c>
      <c r="X441" s="54" t="s">
        <v>202</v>
      </c>
      <c r="Y441" s="54"/>
      <c r="Z441" s="54"/>
      <c r="AA441" s="54"/>
      <c r="AB441" s="54"/>
      <c r="AC441" s="54"/>
      <c r="AD441" s="54"/>
      <c r="AE441" s="54"/>
      <c r="AF441" s="135" t="s">
        <v>1809</v>
      </c>
      <c r="AG441" s="54"/>
      <c r="AH441" s="54"/>
      <c r="AI441" s="54"/>
      <c r="AJ441" s="54"/>
      <c r="AK441" s="3"/>
      <c r="AL441" s="54" t="s">
        <v>95</v>
      </c>
      <c r="AM441" s="59"/>
      <c r="AN441" s="59">
        <v>0.5</v>
      </c>
      <c r="AO441" s="54" t="s">
        <v>1620</v>
      </c>
      <c r="AP441" s="60"/>
      <c r="AQ441" s="60"/>
      <c r="AR441" s="135" t="s">
        <v>1689</v>
      </c>
      <c r="AS441" s="54"/>
      <c r="AT441" s="54"/>
      <c r="AU441" s="54"/>
      <c r="AV441" s="54"/>
      <c r="AW441" s="54"/>
      <c r="AX441" s="54" t="s">
        <v>624</v>
      </c>
      <c r="AY441" s="54" t="s">
        <v>624</v>
      </c>
      <c r="AZ441" s="178" t="s">
        <v>624</v>
      </c>
      <c r="BA441" s="54" t="s">
        <v>624</v>
      </c>
      <c r="BB441" s="54"/>
      <c r="BC441" s="54"/>
      <c r="BD441" s="54"/>
      <c r="BE441" s="172"/>
      <c r="BF441" s="54"/>
      <c r="BG441" s="54"/>
      <c r="BH441" s="54"/>
      <c r="BI441" s="54"/>
      <c r="BJ441" s="54"/>
      <c r="BK441" s="54"/>
      <c r="BL441" s="54"/>
      <c r="BM441" s="54"/>
      <c r="BN441" s="54"/>
      <c r="BO441" s="54"/>
      <c r="BP441" s="54"/>
      <c r="BQ441" s="54"/>
      <c r="BR441" s="54"/>
      <c r="BS441" s="173"/>
      <c r="BT441" s="59"/>
      <c r="BU441" s="59"/>
      <c r="BV441" s="59"/>
      <c r="BW441" s="59"/>
      <c r="BX441" s="59"/>
      <c r="BY441" s="59"/>
      <c r="BZ441" s="59"/>
      <c r="CA441" s="59"/>
      <c r="CB441" s="59"/>
      <c r="CC441" s="59"/>
      <c r="CD441" s="59"/>
      <c r="CE441" s="59"/>
      <c r="CF441" s="59"/>
      <c r="CG441" s="59"/>
      <c r="CH441" s="59"/>
      <c r="CI441" s="59"/>
      <c r="CJ441" s="59"/>
      <c r="CK441" s="59"/>
      <c r="CL441" s="61"/>
      <c r="CQ441" s="98"/>
      <c r="CR441" s="98"/>
      <c r="CS441" s="98"/>
      <c r="CT441" s="98"/>
      <c r="CU441" s="98"/>
      <c r="CV441" s="98"/>
      <c r="CW441" s="98"/>
      <c r="CX441" s="98"/>
      <c r="CY441" s="98"/>
      <c r="CZ441" s="98"/>
      <c r="DA441" s="1"/>
    </row>
    <row r="442" spans="1:105" x14ac:dyDescent="0.25">
      <c r="A442" s="141" t="s">
        <v>1720</v>
      </c>
      <c r="B442" s="54">
        <v>1071601000</v>
      </c>
      <c r="C442" s="57">
        <v>44782</v>
      </c>
      <c r="D442" s="54" t="s">
        <v>1703</v>
      </c>
      <c r="E442" s="54" t="s">
        <v>624</v>
      </c>
      <c r="F442" s="54"/>
      <c r="G442" s="54"/>
      <c r="H442" s="54"/>
      <c r="I442" s="54"/>
      <c r="J442" s="54"/>
      <c r="K442" s="54"/>
      <c r="L442" s="54"/>
      <c r="M442" s="54"/>
      <c r="N442" s="54"/>
      <c r="O442" s="54" t="s">
        <v>3</v>
      </c>
      <c r="P442" s="54" t="s">
        <v>93</v>
      </c>
      <c r="Q442" s="54" t="s">
        <v>1166</v>
      </c>
      <c r="R442" s="54" t="s">
        <v>1166</v>
      </c>
      <c r="S442" s="54" t="s">
        <v>1810</v>
      </c>
      <c r="T442" s="54">
        <v>235</v>
      </c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135"/>
      <c r="AG442" s="54"/>
      <c r="AH442" s="54"/>
      <c r="AI442" s="54"/>
      <c r="AJ442" s="54"/>
      <c r="AK442" s="3"/>
      <c r="AL442" s="54" t="s">
        <v>95</v>
      </c>
      <c r="AM442" s="59"/>
      <c r="AN442" s="59">
        <v>1</v>
      </c>
      <c r="AO442" s="54" t="s">
        <v>1620</v>
      </c>
      <c r="AP442" s="60"/>
      <c r="AQ442" s="60"/>
      <c r="AR442" s="135"/>
      <c r="AS442" s="54"/>
      <c r="AT442" s="54"/>
      <c r="AU442" s="54"/>
      <c r="AV442" s="54"/>
      <c r="AW442" s="54"/>
      <c r="AX442" s="54" t="s">
        <v>624</v>
      </c>
      <c r="AY442" s="54" t="s">
        <v>624</v>
      </c>
      <c r="AZ442" s="176" t="s">
        <v>624</v>
      </c>
      <c r="BA442" s="54" t="s">
        <v>624</v>
      </c>
      <c r="BB442" s="54"/>
      <c r="BC442" s="54"/>
      <c r="BD442" s="54"/>
      <c r="BE442" s="172"/>
      <c r="BF442" s="54"/>
      <c r="BG442" s="54"/>
      <c r="BH442" s="54"/>
      <c r="BI442" s="54"/>
      <c r="BJ442" s="54"/>
      <c r="BK442" s="54"/>
      <c r="BL442" s="54"/>
      <c r="BM442" s="54"/>
      <c r="BN442" s="54"/>
      <c r="BO442" s="54"/>
      <c r="BP442" s="54"/>
      <c r="BQ442" s="54"/>
      <c r="BR442" s="54"/>
      <c r="BS442" s="173"/>
      <c r="BT442" s="59"/>
      <c r="BU442" s="59"/>
      <c r="BV442" s="59"/>
      <c r="BW442" s="59"/>
      <c r="BX442" s="59"/>
      <c r="BY442" s="59"/>
      <c r="BZ442" s="59"/>
      <c r="CA442" s="59"/>
      <c r="CB442" s="59"/>
      <c r="CC442" s="59"/>
      <c r="CD442" s="59"/>
      <c r="CE442" s="59"/>
      <c r="CF442" s="59"/>
      <c r="CG442" s="59"/>
      <c r="CH442" s="59"/>
      <c r="CI442" s="59"/>
      <c r="CJ442" s="59"/>
      <c r="CK442" s="59"/>
      <c r="CL442" s="61"/>
      <c r="CQ442" s="98"/>
      <c r="CR442" s="98"/>
      <c r="CS442" s="98"/>
      <c r="CT442" s="98"/>
      <c r="CU442" s="98"/>
      <c r="CV442" s="98"/>
      <c r="CW442" s="98"/>
      <c r="CX442" s="98"/>
      <c r="CY442" s="98"/>
      <c r="CZ442" s="98"/>
      <c r="DA442" s="1"/>
    </row>
    <row r="443" spans="1:105" x14ac:dyDescent="0.25">
      <c r="A443" s="141" t="s">
        <v>1721</v>
      </c>
      <c r="B443" s="54">
        <v>1085122500</v>
      </c>
      <c r="C443" s="57">
        <v>45045</v>
      </c>
      <c r="D443" s="54" t="s">
        <v>1703</v>
      </c>
      <c r="E443" s="54"/>
      <c r="F443" s="54"/>
      <c r="G443" s="54" t="s">
        <v>624</v>
      </c>
      <c r="H443" s="54"/>
      <c r="I443" s="54"/>
      <c r="J443" s="54" t="s">
        <v>624</v>
      </c>
      <c r="K443" s="54"/>
      <c r="L443" s="54"/>
      <c r="M443" s="54" t="s">
        <v>624</v>
      </c>
      <c r="N443" s="54" t="s">
        <v>624</v>
      </c>
      <c r="O443" s="54" t="s">
        <v>88</v>
      </c>
      <c r="P443" s="54" t="s">
        <v>93</v>
      </c>
      <c r="Q443" s="54">
        <v>0.99</v>
      </c>
      <c r="R443" s="54">
        <v>3.6</v>
      </c>
      <c r="S443" s="54" t="s">
        <v>863</v>
      </c>
      <c r="T443" s="54">
        <v>48</v>
      </c>
      <c r="U443" s="54" t="s">
        <v>138</v>
      </c>
      <c r="V443" s="54" t="s">
        <v>196</v>
      </c>
      <c r="W443" s="54" t="s">
        <v>208</v>
      </c>
      <c r="X443" s="54" t="s">
        <v>263</v>
      </c>
      <c r="Y443" s="54"/>
      <c r="Z443" s="54"/>
      <c r="AA443" s="54"/>
      <c r="AB443" s="54"/>
      <c r="AC443" s="54"/>
      <c r="AD443" s="54"/>
      <c r="AE443" s="54"/>
      <c r="AF443" s="135" t="s">
        <v>1811</v>
      </c>
      <c r="AG443" s="54"/>
      <c r="AH443" s="54"/>
      <c r="AI443" s="54"/>
      <c r="AJ443" s="54"/>
      <c r="AK443" s="3"/>
      <c r="AL443" s="54" t="s">
        <v>95</v>
      </c>
      <c r="AM443" s="59"/>
      <c r="AN443" s="59">
        <v>2.5</v>
      </c>
      <c r="AO443" s="54" t="s">
        <v>1620</v>
      </c>
      <c r="AP443" s="60"/>
      <c r="AQ443" s="60"/>
      <c r="AR443" s="135" t="s">
        <v>1722</v>
      </c>
      <c r="AS443" s="54"/>
      <c r="AT443" s="54"/>
      <c r="AU443" s="54"/>
      <c r="AV443" s="54"/>
      <c r="AW443" s="54"/>
      <c r="AX443" s="54" t="s">
        <v>624</v>
      </c>
      <c r="AY443" s="54" t="s">
        <v>624</v>
      </c>
      <c r="AZ443" s="176" t="s">
        <v>624</v>
      </c>
      <c r="BA443" s="54" t="s">
        <v>624</v>
      </c>
      <c r="BB443" s="54"/>
      <c r="BC443" s="54"/>
      <c r="BD443" s="54"/>
      <c r="BE443" s="172"/>
      <c r="BF443" s="54"/>
      <c r="BG443" s="54"/>
      <c r="BH443" s="54"/>
      <c r="BI443" s="54"/>
      <c r="BJ443" s="54"/>
      <c r="BK443" s="54"/>
      <c r="BL443" s="54"/>
      <c r="BM443" s="54"/>
      <c r="BN443" s="54"/>
      <c r="BO443" s="54"/>
      <c r="BP443" s="54"/>
      <c r="BQ443" s="54"/>
      <c r="BR443" s="54"/>
      <c r="BS443" s="173"/>
      <c r="BT443" s="59"/>
      <c r="BU443" s="59"/>
      <c r="BV443" s="59"/>
      <c r="BW443" s="59"/>
      <c r="BX443" s="59"/>
      <c r="BY443" s="59"/>
      <c r="BZ443" s="59"/>
      <c r="CA443" s="59"/>
      <c r="CB443" s="59"/>
      <c r="CC443" s="59"/>
      <c r="CD443" s="59"/>
      <c r="CE443" s="59"/>
      <c r="CF443" s="59"/>
      <c r="CG443" s="59"/>
      <c r="CH443" s="59"/>
      <c r="CI443" s="59"/>
      <c r="CJ443" s="59"/>
      <c r="CK443" s="59"/>
      <c r="CL443" s="61"/>
      <c r="CQ443" s="98"/>
      <c r="CR443" s="98"/>
      <c r="CS443" s="98"/>
      <c r="CT443" s="98"/>
      <c r="CU443" s="98"/>
      <c r="CV443" s="98"/>
      <c r="CW443" s="98"/>
      <c r="CX443" s="98"/>
      <c r="CY443" s="98"/>
      <c r="CZ443" s="98"/>
      <c r="DA443" s="1"/>
    </row>
    <row r="444" spans="1:105" x14ac:dyDescent="0.25">
      <c r="A444" s="141" t="s">
        <v>1723</v>
      </c>
      <c r="B444" s="54">
        <v>1106302500</v>
      </c>
      <c r="C444" s="57">
        <v>44782</v>
      </c>
      <c r="D444" s="54" t="s">
        <v>1703</v>
      </c>
      <c r="E444" s="54" t="s">
        <v>624</v>
      </c>
      <c r="F444" s="54"/>
      <c r="G444" s="54"/>
      <c r="H444" s="54"/>
      <c r="I444" s="54"/>
      <c r="J444" s="54"/>
      <c r="K444" s="54"/>
      <c r="L444" s="54"/>
      <c r="M444" s="54"/>
      <c r="N444" s="54"/>
      <c r="O444" s="54" t="s">
        <v>3</v>
      </c>
      <c r="P444" s="54" t="s">
        <v>93</v>
      </c>
      <c r="Q444" s="54">
        <v>1</v>
      </c>
      <c r="R444" s="54" t="s">
        <v>1166</v>
      </c>
      <c r="S444" s="54" t="s">
        <v>1166</v>
      </c>
      <c r="T444" s="54" t="s">
        <v>1724</v>
      </c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135"/>
      <c r="AG444" s="54"/>
      <c r="AH444" s="54"/>
      <c r="AI444" s="54"/>
      <c r="AJ444" s="54"/>
      <c r="AK444" s="3"/>
      <c r="AL444" s="54" t="s">
        <v>95</v>
      </c>
      <c r="AM444" s="59"/>
      <c r="AN444" s="59">
        <v>0.5</v>
      </c>
      <c r="AO444" s="54" t="s">
        <v>1620</v>
      </c>
      <c r="AP444" s="60"/>
      <c r="AQ444" s="60"/>
      <c r="AR444" s="135" t="s">
        <v>1722</v>
      </c>
      <c r="AS444" s="54"/>
      <c r="AT444" s="54"/>
      <c r="AU444" s="54"/>
      <c r="AV444" s="54"/>
      <c r="AW444" s="54"/>
      <c r="AX444" s="54" t="s">
        <v>624</v>
      </c>
      <c r="AY444" s="54" t="s">
        <v>624</v>
      </c>
      <c r="AZ444" s="177" t="s">
        <v>624</v>
      </c>
      <c r="BA444" s="54" t="s">
        <v>624</v>
      </c>
      <c r="BB444" s="54"/>
      <c r="BC444" s="54"/>
      <c r="BD444" s="54"/>
      <c r="BE444" s="172"/>
      <c r="BF444" s="54"/>
      <c r="BG444" s="54"/>
      <c r="BH444" s="54"/>
      <c r="BI444" s="54"/>
      <c r="BJ444" s="54"/>
      <c r="BK444" s="54"/>
      <c r="BL444" s="54"/>
      <c r="BM444" s="54"/>
      <c r="BN444" s="54"/>
      <c r="BO444" s="54"/>
      <c r="BP444" s="54"/>
      <c r="BQ444" s="54"/>
      <c r="BR444" s="54"/>
      <c r="BS444" s="173"/>
      <c r="BT444" s="59"/>
      <c r="BU444" s="59"/>
      <c r="BV444" s="59"/>
      <c r="BW444" s="59"/>
      <c r="BX444" s="59"/>
      <c r="BY444" s="59"/>
      <c r="BZ444" s="59"/>
      <c r="CA444" s="59"/>
      <c r="CB444" s="59"/>
      <c r="CC444" s="59"/>
      <c r="CD444" s="59"/>
      <c r="CE444" s="59"/>
      <c r="CF444" s="59"/>
      <c r="CG444" s="59"/>
      <c r="CH444" s="59"/>
      <c r="CI444" s="59"/>
      <c r="CJ444" s="59"/>
      <c r="CK444" s="59"/>
      <c r="CL444" s="61"/>
      <c r="CQ444" s="98"/>
      <c r="CR444" s="98"/>
      <c r="CS444" s="98"/>
      <c r="CT444" s="98"/>
      <c r="CU444" s="98"/>
      <c r="CV444" s="98"/>
      <c r="CW444" s="98"/>
      <c r="CX444" s="98"/>
      <c r="CY444" s="98"/>
      <c r="CZ444" s="98"/>
      <c r="DA444" s="1"/>
    </row>
    <row r="445" spans="1:105" x14ac:dyDescent="0.25">
      <c r="A445" s="141" t="s">
        <v>1725</v>
      </c>
      <c r="B445" s="54">
        <v>108603</v>
      </c>
      <c r="C445" s="57">
        <v>45362</v>
      </c>
      <c r="D445" s="54" t="s">
        <v>1719</v>
      </c>
      <c r="E445" s="54"/>
      <c r="F445" s="54"/>
      <c r="G445" s="54"/>
      <c r="H445" s="54"/>
      <c r="I445" s="54"/>
      <c r="J445" s="54" t="s">
        <v>624</v>
      </c>
      <c r="K445" s="54"/>
      <c r="L445" s="54" t="s">
        <v>624</v>
      </c>
      <c r="M445" s="54"/>
      <c r="N445" s="54" t="s">
        <v>624</v>
      </c>
      <c r="O445" s="54" t="s">
        <v>88</v>
      </c>
      <c r="P445" s="54" t="s">
        <v>93</v>
      </c>
      <c r="Q445" s="54">
        <v>1.07</v>
      </c>
      <c r="R445" s="54" t="s">
        <v>1726</v>
      </c>
      <c r="S445" s="54" t="s">
        <v>1727</v>
      </c>
      <c r="T445" s="54">
        <v>251</v>
      </c>
      <c r="U445" s="54" t="s">
        <v>191</v>
      </c>
      <c r="V445" s="54" t="s">
        <v>199</v>
      </c>
      <c r="W445" s="54" t="s">
        <v>197</v>
      </c>
      <c r="X445" s="54" t="s">
        <v>262</v>
      </c>
      <c r="Y445" s="54" t="s">
        <v>263</v>
      </c>
      <c r="Z445" s="54"/>
      <c r="AA445" s="54"/>
      <c r="AB445" s="54"/>
      <c r="AC445" s="54"/>
      <c r="AD445" s="54"/>
      <c r="AE445" s="54"/>
      <c r="AF445" s="135" t="s">
        <v>1489</v>
      </c>
      <c r="AG445" s="54"/>
      <c r="AH445" s="54"/>
      <c r="AI445" s="54"/>
      <c r="AJ445" s="54"/>
      <c r="AK445" s="3"/>
      <c r="AL445" s="54" t="s">
        <v>95</v>
      </c>
      <c r="AM445" s="59"/>
      <c r="AN445" s="59">
        <v>0.5</v>
      </c>
      <c r="AO445" s="54" t="s">
        <v>1620</v>
      </c>
      <c r="AP445" s="60"/>
      <c r="AQ445" s="60"/>
      <c r="AR445" s="135" t="s">
        <v>1704</v>
      </c>
      <c r="AS445" s="54"/>
      <c r="AT445" s="54"/>
      <c r="AU445" s="54"/>
      <c r="AV445" s="54"/>
      <c r="AW445" s="54"/>
      <c r="AX445" s="54" t="s">
        <v>624</v>
      </c>
      <c r="AY445" s="54" t="s">
        <v>624</v>
      </c>
      <c r="AZ445" s="177" t="s">
        <v>624</v>
      </c>
      <c r="BA445" s="54" t="s">
        <v>624</v>
      </c>
      <c r="BB445" s="54"/>
      <c r="BC445" s="54"/>
      <c r="BD445" s="54"/>
      <c r="BE445" s="172"/>
      <c r="BF445" s="54"/>
      <c r="BG445" s="54"/>
      <c r="BH445" s="54"/>
      <c r="BI445" s="54"/>
      <c r="BJ445" s="54"/>
      <c r="BK445" s="54"/>
      <c r="BL445" s="54"/>
      <c r="BM445" s="54"/>
      <c r="BN445" s="54"/>
      <c r="BO445" s="54"/>
      <c r="BP445" s="54"/>
      <c r="BQ445" s="54"/>
      <c r="BR445" s="54"/>
      <c r="BS445" s="173"/>
      <c r="BT445" s="59"/>
      <c r="BU445" s="59"/>
      <c r="BV445" s="59"/>
      <c r="BW445" s="59"/>
      <c r="BX445" s="59"/>
      <c r="BY445" s="59"/>
      <c r="BZ445" s="59"/>
      <c r="CA445" s="59"/>
      <c r="CB445" s="59"/>
      <c r="CC445" s="59"/>
      <c r="CD445" s="59"/>
      <c r="CE445" s="59"/>
      <c r="CF445" s="59"/>
      <c r="CG445" s="59"/>
      <c r="CH445" s="59"/>
      <c r="CI445" s="59"/>
      <c r="CJ445" s="59"/>
      <c r="CK445" s="59"/>
      <c r="CL445" s="61"/>
      <c r="CQ445" s="98"/>
      <c r="CR445" s="98"/>
      <c r="CS445" s="98"/>
      <c r="CT445" s="98"/>
      <c r="CU445" s="98"/>
      <c r="CV445" s="98"/>
      <c r="CW445" s="98"/>
      <c r="CX445" s="98"/>
      <c r="CY445" s="98"/>
      <c r="CZ445" s="98"/>
      <c r="DA445" s="1"/>
    </row>
    <row r="446" spans="1:105" x14ac:dyDescent="0.25">
      <c r="A446" s="141" t="s">
        <v>1725</v>
      </c>
      <c r="B446" s="54">
        <v>28817295</v>
      </c>
      <c r="C446" s="57">
        <v>45362</v>
      </c>
      <c r="D446" s="54" t="s">
        <v>1701</v>
      </c>
      <c r="E446" s="54"/>
      <c r="F446" s="54"/>
      <c r="G446" s="54"/>
      <c r="H446" s="54"/>
      <c r="I446" s="54"/>
      <c r="J446" s="54" t="s">
        <v>624</v>
      </c>
      <c r="K446" s="54"/>
      <c r="L446" s="54" t="s">
        <v>624</v>
      </c>
      <c r="M446" s="54"/>
      <c r="N446" s="54" t="s">
        <v>624</v>
      </c>
      <c r="O446" s="54" t="s">
        <v>88</v>
      </c>
      <c r="P446" s="54" t="s">
        <v>93</v>
      </c>
      <c r="Q446" s="54">
        <v>1.07</v>
      </c>
      <c r="R446" s="54" t="s">
        <v>1726</v>
      </c>
      <c r="S446" s="54" t="s">
        <v>1727</v>
      </c>
      <c r="T446" s="54">
        <v>251</v>
      </c>
      <c r="U446" s="54" t="s">
        <v>191</v>
      </c>
      <c r="V446" s="54" t="s">
        <v>199</v>
      </c>
      <c r="W446" s="54" t="s">
        <v>197</v>
      </c>
      <c r="X446" s="54" t="s">
        <v>262</v>
      </c>
      <c r="Y446" s="54" t="s">
        <v>263</v>
      </c>
      <c r="Z446" s="54"/>
      <c r="AA446" s="54"/>
      <c r="AB446" s="54"/>
      <c r="AC446" s="54"/>
      <c r="AD446" s="54"/>
      <c r="AE446" s="54"/>
      <c r="AF446" s="135" t="s">
        <v>1489</v>
      </c>
      <c r="AG446" s="54"/>
      <c r="AH446" s="54"/>
      <c r="AI446" s="54"/>
      <c r="AJ446" s="54"/>
      <c r="AK446" s="3"/>
      <c r="AL446" s="54" t="s">
        <v>95</v>
      </c>
      <c r="AM446" s="59"/>
      <c r="AN446" s="59">
        <v>1</v>
      </c>
      <c r="AO446" s="54" t="s">
        <v>1620</v>
      </c>
      <c r="AP446" s="60"/>
      <c r="AQ446" s="60"/>
      <c r="AR446" s="135" t="s">
        <v>1704</v>
      </c>
      <c r="AS446" s="54"/>
      <c r="AT446" s="54"/>
      <c r="AU446" s="54"/>
      <c r="AV446" s="54"/>
      <c r="AW446" s="54"/>
      <c r="AX446" s="54" t="s">
        <v>624</v>
      </c>
      <c r="AY446" s="54" t="s">
        <v>624</v>
      </c>
      <c r="AZ446" s="177" t="s">
        <v>624</v>
      </c>
      <c r="BA446" s="54" t="s">
        <v>624</v>
      </c>
      <c r="BB446" s="54"/>
      <c r="BC446" s="54"/>
      <c r="BD446" s="54"/>
      <c r="BE446" s="172"/>
      <c r="BF446" s="54"/>
      <c r="BG446" s="54"/>
      <c r="BH446" s="54"/>
      <c r="BI446" s="54"/>
      <c r="BJ446" s="54"/>
      <c r="BK446" s="54"/>
      <c r="BL446" s="54"/>
      <c r="BM446" s="54"/>
      <c r="BN446" s="54"/>
      <c r="BO446" s="54"/>
      <c r="BP446" s="54"/>
      <c r="BQ446" s="54"/>
      <c r="BR446" s="54"/>
      <c r="BS446" s="173"/>
      <c r="BT446" s="59"/>
      <c r="BU446" s="59"/>
      <c r="BV446" s="59"/>
      <c r="BW446" s="59"/>
      <c r="BX446" s="59"/>
      <c r="BY446" s="59"/>
      <c r="BZ446" s="59"/>
      <c r="CA446" s="59"/>
      <c r="CB446" s="59"/>
      <c r="CC446" s="59"/>
      <c r="CD446" s="59"/>
      <c r="CE446" s="59"/>
      <c r="CF446" s="59"/>
      <c r="CG446" s="59"/>
      <c r="CH446" s="59"/>
      <c r="CI446" s="59"/>
      <c r="CJ446" s="59"/>
      <c r="CK446" s="59"/>
      <c r="CL446" s="61"/>
      <c r="CQ446" s="98"/>
      <c r="CR446" s="98"/>
      <c r="CS446" s="98"/>
      <c r="CT446" s="98"/>
      <c r="CU446" s="98"/>
      <c r="CV446" s="98"/>
      <c r="CW446" s="98"/>
      <c r="CX446" s="98"/>
      <c r="CY446" s="98"/>
      <c r="CZ446" s="98"/>
      <c r="DA446" s="1"/>
    </row>
    <row r="447" spans="1:105" x14ac:dyDescent="0.25">
      <c r="A447" s="141" t="s">
        <v>1728</v>
      </c>
      <c r="B447" s="54" t="s">
        <v>1015</v>
      </c>
      <c r="C447" s="57">
        <v>42163</v>
      </c>
      <c r="D447" s="54" t="s">
        <v>1730</v>
      </c>
      <c r="E447" s="54"/>
      <c r="F447" s="54"/>
      <c r="G447" s="54"/>
      <c r="H447" s="54"/>
      <c r="I447" s="54"/>
      <c r="J447" s="54"/>
      <c r="K447" s="54"/>
      <c r="L447" s="54" t="s">
        <v>624</v>
      </c>
      <c r="M447" s="54"/>
      <c r="N447" s="54"/>
      <c r="O447" s="54" t="s">
        <v>89</v>
      </c>
      <c r="P447" s="54" t="s">
        <v>93</v>
      </c>
      <c r="Q447" s="54">
        <v>1.1100000000000001</v>
      </c>
      <c r="R447" s="54" t="s">
        <v>863</v>
      </c>
      <c r="S447" s="54">
        <v>198</v>
      </c>
      <c r="T447" s="54">
        <v>410</v>
      </c>
      <c r="U447" s="54" t="s">
        <v>191</v>
      </c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135" t="s">
        <v>1484</v>
      </c>
      <c r="AG447" s="54"/>
      <c r="AH447" s="54"/>
      <c r="AI447" s="54"/>
      <c r="AJ447" s="54"/>
      <c r="AK447" s="3"/>
      <c r="AL447" s="54" t="s">
        <v>95</v>
      </c>
      <c r="AM447" s="59"/>
      <c r="AN447" s="59" t="s">
        <v>1731</v>
      </c>
      <c r="AO447" s="54" t="s">
        <v>1620</v>
      </c>
      <c r="AP447" s="60"/>
      <c r="AQ447" s="60"/>
      <c r="AR447" s="135" t="s">
        <v>1733</v>
      </c>
      <c r="AS447" s="54"/>
      <c r="AT447" s="54"/>
      <c r="AU447" s="54"/>
      <c r="AV447" s="54"/>
      <c r="AW447" s="54"/>
      <c r="AX447" s="54" t="s">
        <v>624</v>
      </c>
      <c r="AY447" s="54" t="s">
        <v>624</v>
      </c>
      <c r="AZ447" s="54"/>
      <c r="BA447" s="54" t="s">
        <v>624</v>
      </c>
      <c r="BB447" s="54"/>
      <c r="BC447" s="54"/>
      <c r="BD447" s="54"/>
      <c r="BE447" s="172"/>
      <c r="BF447" s="54"/>
      <c r="BG447" s="54"/>
      <c r="BH447" s="54"/>
      <c r="BI447" s="54"/>
      <c r="BJ447" s="54"/>
      <c r="BK447" s="54"/>
      <c r="BL447" s="54"/>
      <c r="BM447" s="54"/>
      <c r="BN447" s="54"/>
      <c r="BO447" s="54"/>
      <c r="BP447" s="54"/>
      <c r="BQ447" s="54"/>
      <c r="BR447" s="54"/>
      <c r="BS447" s="173"/>
      <c r="BT447" s="59"/>
      <c r="BU447" s="59"/>
      <c r="BV447" s="59"/>
      <c r="BW447" s="59"/>
      <c r="BX447" s="59"/>
      <c r="BY447" s="59"/>
      <c r="BZ447" s="59"/>
      <c r="CA447" s="59"/>
      <c r="CB447" s="59"/>
      <c r="CC447" s="59"/>
      <c r="CD447" s="59"/>
      <c r="CE447" s="59"/>
      <c r="CF447" s="59"/>
      <c r="CG447" s="59"/>
      <c r="CH447" s="59"/>
      <c r="CI447" s="59"/>
      <c r="CJ447" s="59"/>
      <c r="CK447" s="59"/>
      <c r="CL447" s="61"/>
      <c r="CQ447" s="98"/>
      <c r="CR447" s="98"/>
      <c r="CS447" s="98"/>
      <c r="CT447" s="98"/>
      <c r="CU447" s="98"/>
      <c r="CV447" s="98"/>
      <c r="CW447" s="98"/>
      <c r="CX447" s="98"/>
      <c r="CY447" s="98"/>
      <c r="CZ447" s="98"/>
      <c r="DA447" s="1"/>
    </row>
    <row r="448" spans="1:105" x14ac:dyDescent="0.25">
      <c r="A448" s="141" t="s">
        <v>1729</v>
      </c>
      <c r="B448" s="54" t="s">
        <v>1016</v>
      </c>
      <c r="C448" s="57">
        <v>42163</v>
      </c>
      <c r="D448" s="54" t="s">
        <v>1730</v>
      </c>
      <c r="E448" s="54"/>
      <c r="F448" s="54"/>
      <c r="G448" s="54"/>
      <c r="H448" s="54"/>
      <c r="I448" s="54"/>
      <c r="J448" s="54"/>
      <c r="K448" s="54"/>
      <c r="L448" s="54" t="s">
        <v>624</v>
      </c>
      <c r="M448" s="54"/>
      <c r="N448" s="54"/>
      <c r="O448" s="54" t="s">
        <v>89</v>
      </c>
      <c r="P448" s="54" t="s">
        <v>93</v>
      </c>
      <c r="Q448" s="54">
        <v>1.1100000000000001</v>
      </c>
      <c r="R448" s="54" t="s">
        <v>863</v>
      </c>
      <c r="S448" s="54">
        <v>198</v>
      </c>
      <c r="T448" s="54">
        <v>410</v>
      </c>
      <c r="U448" s="54" t="s">
        <v>191</v>
      </c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135" t="s">
        <v>1484</v>
      </c>
      <c r="AG448" s="54"/>
      <c r="AH448" s="54"/>
      <c r="AI448" s="54"/>
      <c r="AJ448" s="54"/>
      <c r="AK448" s="3"/>
      <c r="AL448" s="54" t="s">
        <v>95</v>
      </c>
      <c r="AM448" s="59"/>
      <c r="AN448" s="59" t="s">
        <v>1732</v>
      </c>
      <c r="AO448" s="54" t="s">
        <v>1620</v>
      </c>
      <c r="AP448" s="60"/>
      <c r="AQ448" s="60"/>
      <c r="AR448" s="135" t="s">
        <v>1733</v>
      </c>
      <c r="AS448" s="54"/>
      <c r="AT448" s="54"/>
      <c r="AU448" s="54"/>
      <c r="AV448" s="54"/>
      <c r="AW448" s="54"/>
      <c r="AX448" s="54" t="s">
        <v>624</v>
      </c>
      <c r="AY448" s="54" t="s">
        <v>624</v>
      </c>
      <c r="AZ448" s="54"/>
      <c r="BA448" s="54" t="s">
        <v>624</v>
      </c>
      <c r="BB448" s="54"/>
      <c r="BC448" s="54"/>
      <c r="BD448" s="54"/>
      <c r="BE448" s="172"/>
      <c r="BF448" s="54"/>
      <c r="BG448" s="54"/>
      <c r="BH448" s="54"/>
      <c r="BI448" s="54"/>
      <c r="BJ448" s="54"/>
      <c r="BK448" s="54"/>
      <c r="BL448" s="54"/>
      <c r="BM448" s="54"/>
      <c r="BN448" s="54"/>
      <c r="BO448" s="54"/>
      <c r="BP448" s="54"/>
      <c r="BQ448" s="54"/>
      <c r="BR448" s="54"/>
      <c r="BS448" s="173"/>
      <c r="BT448" s="59"/>
      <c r="BU448" s="59"/>
      <c r="BV448" s="59"/>
      <c r="BW448" s="59"/>
      <c r="BX448" s="59"/>
      <c r="BY448" s="59"/>
      <c r="BZ448" s="59"/>
      <c r="CA448" s="59"/>
      <c r="CB448" s="59"/>
      <c r="CC448" s="59"/>
      <c r="CD448" s="59"/>
      <c r="CE448" s="59"/>
      <c r="CF448" s="59"/>
      <c r="CG448" s="59"/>
      <c r="CH448" s="59"/>
      <c r="CI448" s="59"/>
      <c r="CJ448" s="59"/>
      <c r="CK448" s="59"/>
      <c r="CL448" s="61"/>
      <c r="CQ448" s="98"/>
      <c r="CR448" s="98"/>
      <c r="CS448" s="98"/>
      <c r="CT448" s="98"/>
      <c r="CU448" s="98"/>
      <c r="CV448" s="98"/>
      <c r="CW448" s="98"/>
      <c r="CX448" s="98"/>
      <c r="CY448" s="98"/>
      <c r="CZ448" s="98"/>
      <c r="DA448" s="1"/>
    </row>
    <row r="449" spans="1:105" x14ac:dyDescent="0.25">
      <c r="A449" s="141" t="s">
        <v>1734</v>
      </c>
      <c r="B449" s="54" t="s">
        <v>1817</v>
      </c>
      <c r="C449" s="57">
        <v>41990</v>
      </c>
      <c r="D449" s="54" t="s">
        <v>1701</v>
      </c>
      <c r="E449" s="54"/>
      <c r="F449" s="54"/>
      <c r="G449" s="54" t="s">
        <v>624</v>
      </c>
      <c r="H449" s="54"/>
      <c r="I449" s="54"/>
      <c r="J449" s="54"/>
      <c r="K449" s="54"/>
      <c r="L449" s="54" t="s">
        <v>624</v>
      </c>
      <c r="M449" s="54"/>
      <c r="N449" s="54"/>
      <c r="O449" s="54" t="s">
        <v>88</v>
      </c>
      <c r="P449" s="54" t="s">
        <v>93</v>
      </c>
      <c r="Q449" s="54" t="s">
        <v>863</v>
      </c>
      <c r="R449" s="54" t="s">
        <v>863</v>
      </c>
      <c r="S449" s="54" t="s">
        <v>863</v>
      </c>
      <c r="T449" s="54" t="s">
        <v>863</v>
      </c>
      <c r="U449" s="54" t="s">
        <v>138</v>
      </c>
      <c r="V449" s="54" t="s">
        <v>195</v>
      </c>
      <c r="W449" s="54" t="s">
        <v>203</v>
      </c>
      <c r="X449" s="54" t="s">
        <v>197</v>
      </c>
      <c r="Y449" s="54"/>
      <c r="Z449" s="54"/>
      <c r="AA449" s="54"/>
      <c r="AB449" s="54"/>
      <c r="AC449" s="54"/>
      <c r="AD449" s="54"/>
      <c r="AE449" s="54"/>
      <c r="AF449" s="135" t="s">
        <v>1735</v>
      </c>
      <c r="AG449" s="54"/>
      <c r="AH449" s="54"/>
      <c r="AI449" s="54"/>
      <c r="AJ449" s="54"/>
      <c r="AK449" s="3"/>
      <c r="AL449" s="54" t="s">
        <v>95</v>
      </c>
      <c r="AM449" s="59"/>
      <c r="AN449" s="59">
        <v>0.5</v>
      </c>
      <c r="AO449" s="54" t="s">
        <v>1620</v>
      </c>
      <c r="AP449" s="60"/>
      <c r="AQ449" s="60"/>
      <c r="AR449" s="135"/>
      <c r="AS449" s="54"/>
      <c r="AT449" s="54"/>
      <c r="AU449" s="54"/>
      <c r="AV449" s="54"/>
      <c r="AW449" s="54"/>
      <c r="AX449" s="54" t="s">
        <v>624</v>
      </c>
      <c r="AY449" s="54" t="s">
        <v>624</v>
      </c>
      <c r="AZ449" s="176" t="s">
        <v>624</v>
      </c>
      <c r="BA449" s="54" t="s">
        <v>624</v>
      </c>
      <c r="BB449" s="54"/>
      <c r="BC449" s="54"/>
      <c r="BD449" s="54"/>
      <c r="BE449" s="172"/>
      <c r="BF449" s="54"/>
      <c r="BG449" s="54"/>
      <c r="BH449" s="54"/>
      <c r="BI449" s="54"/>
      <c r="BJ449" s="54"/>
      <c r="BK449" s="54"/>
      <c r="BL449" s="54"/>
      <c r="BM449" s="54"/>
      <c r="BN449" s="54"/>
      <c r="BO449" s="54"/>
      <c r="BP449" s="54"/>
      <c r="BQ449" s="54"/>
      <c r="BR449" s="54"/>
      <c r="BS449" s="173"/>
      <c r="BT449" s="59"/>
      <c r="BU449" s="59"/>
      <c r="BV449" s="59"/>
      <c r="BW449" s="59"/>
      <c r="BX449" s="59"/>
      <c r="BY449" s="59"/>
      <c r="BZ449" s="59"/>
      <c r="CA449" s="59"/>
      <c r="CB449" s="59"/>
      <c r="CC449" s="59"/>
      <c r="CD449" s="59"/>
      <c r="CE449" s="59"/>
      <c r="CF449" s="59"/>
      <c r="CG449" s="59"/>
      <c r="CH449" s="59"/>
      <c r="CI449" s="59"/>
      <c r="CJ449" s="59"/>
      <c r="CK449" s="59"/>
      <c r="CL449" s="61"/>
      <c r="CQ449" s="98"/>
      <c r="CR449" s="98"/>
      <c r="CS449" s="98"/>
      <c r="CT449" s="98"/>
      <c r="CU449" s="98"/>
      <c r="CV449" s="98"/>
      <c r="CW449" s="98"/>
      <c r="CX449" s="98"/>
      <c r="CY449" s="98"/>
      <c r="CZ449" s="98"/>
      <c r="DA449" s="1"/>
    </row>
    <row r="450" spans="1:105" x14ac:dyDescent="0.25">
      <c r="A450" s="141" t="s">
        <v>1736</v>
      </c>
      <c r="B450" s="54">
        <v>993</v>
      </c>
      <c r="C450" s="57">
        <v>44650</v>
      </c>
      <c r="D450" s="54" t="s">
        <v>1701</v>
      </c>
      <c r="E450" s="54"/>
      <c r="F450" s="54"/>
      <c r="G450" s="54"/>
      <c r="H450" s="54"/>
      <c r="I450" s="54"/>
      <c r="J450" s="54" t="s">
        <v>624</v>
      </c>
      <c r="K450" s="54"/>
      <c r="L450" s="54" t="s">
        <v>624</v>
      </c>
      <c r="M450" s="54"/>
      <c r="N450" s="54"/>
      <c r="O450" s="54" t="s">
        <v>88</v>
      </c>
      <c r="P450" s="54" t="s">
        <v>93</v>
      </c>
      <c r="Q450" s="54">
        <v>1.48</v>
      </c>
      <c r="R450" s="54" t="s">
        <v>1738</v>
      </c>
      <c r="S450" s="54">
        <v>71.8</v>
      </c>
      <c r="T450" s="54" t="s">
        <v>863</v>
      </c>
      <c r="U450" s="54" t="s">
        <v>203</v>
      </c>
      <c r="V450" s="54" t="s">
        <v>196</v>
      </c>
      <c r="W450" s="54" t="s">
        <v>265</v>
      </c>
      <c r="X450" s="54"/>
      <c r="Y450" s="54"/>
      <c r="Z450" s="54"/>
      <c r="AA450" s="54"/>
      <c r="AB450" s="54"/>
      <c r="AC450" s="54"/>
      <c r="AD450" s="54"/>
      <c r="AE450" s="54"/>
      <c r="AF450" s="135" t="s">
        <v>1737</v>
      </c>
      <c r="AG450" s="54"/>
      <c r="AH450" s="54"/>
      <c r="AI450" s="54"/>
      <c r="AJ450" s="54"/>
      <c r="AK450" s="3"/>
      <c r="AL450" s="54" t="s">
        <v>95</v>
      </c>
      <c r="AM450" s="59"/>
      <c r="AN450" s="59">
        <v>0.1</v>
      </c>
      <c r="AO450" s="54" t="s">
        <v>1620</v>
      </c>
      <c r="AP450" s="60"/>
      <c r="AQ450" s="60"/>
      <c r="AR450" s="135"/>
      <c r="AS450" s="54"/>
      <c r="AT450" s="54"/>
      <c r="AU450" s="54"/>
      <c r="AV450" s="54"/>
      <c r="AW450" s="54"/>
      <c r="AX450" s="54" t="s">
        <v>624</v>
      </c>
      <c r="AY450" s="54" t="s">
        <v>624</v>
      </c>
      <c r="AZ450" s="176" t="s">
        <v>624</v>
      </c>
      <c r="BA450" s="54" t="s">
        <v>624</v>
      </c>
      <c r="BB450" s="54"/>
      <c r="BC450" s="54"/>
      <c r="BD450" s="54"/>
      <c r="BE450" s="172"/>
      <c r="BF450" s="54"/>
      <c r="BG450" s="54"/>
      <c r="BH450" s="54"/>
      <c r="BI450" s="54"/>
      <c r="BJ450" s="54"/>
      <c r="BK450" s="54"/>
      <c r="BL450" s="54"/>
      <c r="BM450" s="54"/>
      <c r="BN450" s="54"/>
      <c r="BO450" s="54"/>
      <c r="BP450" s="54"/>
      <c r="BQ450" s="54"/>
      <c r="BR450" s="54"/>
      <c r="BS450" s="173"/>
      <c r="BT450" s="59"/>
      <c r="BU450" s="59"/>
      <c r="BV450" s="59"/>
      <c r="BW450" s="59"/>
      <c r="BX450" s="59"/>
      <c r="BY450" s="59"/>
      <c r="BZ450" s="59"/>
      <c r="CA450" s="59"/>
      <c r="CB450" s="59"/>
      <c r="CC450" s="59"/>
      <c r="CD450" s="59"/>
      <c r="CE450" s="59"/>
      <c r="CF450" s="59"/>
      <c r="CG450" s="59"/>
      <c r="CH450" s="59"/>
      <c r="CI450" s="59"/>
      <c r="CJ450" s="59"/>
      <c r="CK450" s="59"/>
      <c r="CL450" s="61"/>
      <c r="CQ450" s="98"/>
      <c r="CR450" s="98"/>
      <c r="CS450" s="98"/>
      <c r="CT450" s="98"/>
      <c r="CU450" s="98"/>
      <c r="CV450" s="98"/>
      <c r="CW450" s="98"/>
      <c r="CX450" s="98"/>
      <c r="CY450" s="98"/>
      <c r="CZ450" s="98"/>
      <c r="DA450" s="1"/>
    </row>
    <row r="451" spans="1:105" x14ac:dyDescent="0.25">
      <c r="A451" s="141" t="s">
        <v>1739</v>
      </c>
      <c r="B451" s="54">
        <v>89448230</v>
      </c>
      <c r="C451" s="57">
        <v>42790</v>
      </c>
      <c r="D451" s="54" t="s">
        <v>1740</v>
      </c>
      <c r="E451" s="54"/>
      <c r="F451" s="54"/>
      <c r="G451" s="54" t="s">
        <v>624</v>
      </c>
      <c r="H451" s="54"/>
      <c r="I451" s="54"/>
      <c r="J451" s="54" t="s">
        <v>624</v>
      </c>
      <c r="K451" s="54"/>
      <c r="L451" s="54" t="s">
        <v>624</v>
      </c>
      <c r="M451" s="54"/>
      <c r="N451" s="54"/>
      <c r="O451" s="54" t="s">
        <v>88</v>
      </c>
      <c r="P451" s="54" t="s">
        <v>93</v>
      </c>
      <c r="Q451" s="54" t="s">
        <v>863</v>
      </c>
      <c r="R451" s="54" t="s">
        <v>863</v>
      </c>
      <c r="S451" s="54">
        <v>81</v>
      </c>
      <c r="T451" s="54">
        <v>5</v>
      </c>
      <c r="U451" s="54" t="s">
        <v>137</v>
      </c>
      <c r="V451" s="54" t="s">
        <v>197</v>
      </c>
      <c r="W451" s="54" t="s">
        <v>199</v>
      </c>
      <c r="X451" s="54"/>
      <c r="Y451" s="54"/>
      <c r="Z451" s="54"/>
      <c r="AA451" s="54"/>
      <c r="AB451" s="54"/>
      <c r="AC451" s="54"/>
      <c r="AD451" s="54"/>
      <c r="AE451" s="54"/>
      <c r="AF451" s="135" t="s">
        <v>1741</v>
      </c>
      <c r="AG451" s="54"/>
      <c r="AH451" s="54"/>
      <c r="AI451" s="54"/>
      <c r="AJ451" s="54"/>
      <c r="AK451" s="3"/>
      <c r="AL451" s="54" t="s">
        <v>95</v>
      </c>
      <c r="AM451" s="59"/>
      <c r="AN451" s="59">
        <v>0.25</v>
      </c>
      <c r="AO451" s="54" t="s">
        <v>1620</v>
      </c>
      <c r="AP451" s="60"/>
      <c r="AQ451" s="60"/>
      <c r="AR451" s="135"/>
      <c r="AS451" s="54"/>
      <c r="AT451" s="54"/>
      <c r="AU451" s="54"/>
      <c r="AV451" s="54"/>
      <c r="AW451" s="54"/>
      <c r="AX451" s="54" t="s">
        <v>624</v>
      </c>
      <c r="AY451" s="54" t="s">
        <v>624</v>
      </c>
      <c r="AZ451" s="54"/>
      <c r="BA451" s="54" t="s">
        <v>624</v>
      </c>
      <c r="BB451" s="54"/>
      <c r="BC451" s="54"/>
      <c r="BD451" s="54"/>
      <c r="BE451" s="172"/>
      <c r="BF451" s="54"/>
      <c r="BG451" s="54"/>
      <c r="BH451" s="54"/>
      <c r="BI451" s="54"/>
      <c r="BJ451" s="54"/>
      <c r="BK451" s="54"/>
      <c r="BL451" s="54"/>
      <c r="BM451" s="54"/>
      <c r="BN451" s="54"/>
      <c r="BO451" s="54"/>
      <c r="BP451" s="54"/>
      <c r="BQ451" s="54"/>
      <c r="BR451" s="54"/>
      <c r="BS451" s="173"/>
      <c r="BT451" s="59"/>
      <c r="BU451" s="59"/>
      <c r="BV451" s="59"/>
      <c r="BW451" s="59"/>
      <c r="BX451" s="59"/>
      <c r="BY451" s="59"/>
      <c r="BZ451" s="59"/>
      <c r="CA451" s="59"/>
      <c r="CB451" s="59"/>
      <c r="CC451" s="59"/>
      <c r="CD451" s="59"/>
      <c r="CE451" s="59"/>
      <c r="CF451" s="59"/>
      <c r="CG451" s="59"/>
      <c r="CH451" s="59"/>
      <c r="CI451" s="59"/>
      <c r="CJ451" s="59"/>
      <c r="CK451" s="59"/>
      <c r="CL451" s="61"/>
      <c r="CQ451" s="98"/>
      <c r="CR451" s="98"/>
      <c r="CS451" s="98"/>
      <c r="CT451" s="98"/>
      <c r="CU451" s="98"/>
      <c r="CV451" s="98"/>
      <c r="CW451" s="98"/>
      <c r="CX451" s="98"/>
      <c r="CY451" s="98"/>
      <c r="CZ451" s="98"/>
      <c r="DA451" s="1"/>
    </row>
    <row r="452" spans="1:105" x14ac:dyDescent="0.25">
      <c r="A452" s="141" t="s">
        <v>1742</v>
      </c>
      <c r="B452" s="57">
        <v>100327</v>
      </c>
      <c r="C452" s="57">
        <v>44950</v>
      </c>
      <c r="D452" s="54" t="s">
        <v>1703</v>
      </c>
      <c r="E452" s="54"/>
      <c r="F452" s="54"/>
      <c r="G452" s="54" t="s">
        <v>624</v>
      </c>
      <c r="H452" s="54"/>
      <c r="I452" s="54"/>
      <c r="J452" s="54" t="s">
        <v>624</v>
      </c>
      <c r="K452" s="54"/>
      <c r="L452" s="54"/>
      <c r="M452" s="54"/>
      <c r="N452" s="54"/>
      <c r="O452" s="54" t="s">
        <v>88</v>
      </c>
      <c r="P452" s="54" t="s">
        <v>93</v>
      </c>
      <c r="Q452" s="54">
        <v>0.9</v>
      </c>
      <c r="R452" s="54">
        <v>1</v>
      </c>
      <c r="S452" s="54" t="s">
        <v>1166</v>
      </c>
      <c r="T452" s="54">
        <v>21</v>
      </c>
      <c r="U452" s="54" t="s">
        <v>137</v>
      </c>
      <c r="V452" s="54" t="s">
        <v>153</v>
      </c>
      <c r="W452" s="54" t="s">
        <v>200</v>
      </c>
      <c r="X452" s="54"/>
      <c r="Y452" s="54"/>
      <c r="Z452" s="54"/>
      <c r="AA452" s="54"/>
      <c r="AB452" s="54"/>
      <c r="AC452" s="54"/>
      <c r="AD452" s="54"/>
      <c r="AE452" s="54"/>
      <c r="AF452" s="135" t="s">
        <v>1812</v>
      </c>
      <c r="AG452" s="54"/>
      <c r="AH452" s="54"/>
      <c r="AI452" s="54"/>
      <c r="AJ452" s="54"/>
      <c r="AK452" s="3"/>
      <c r="AL452" s="54" t="s">
        <v>95</v>
      </c>
      <c r="AM452" s="59"/>
      <c r="AN452" s="59">
        <v>5</v>
      </c>
      <c r="AO452" s="54" t="s">
        <v>1620</v>
      </c>
      <c r="AP452" s="60"/>
      <c r="AQ452" s="60"/>
      <c r="AR452" s="135" t="s">
        <v>1722</v>
      </c>
      <c r="AS452" s="54"/>
      <c r="AT452" s="54"/>
      <c r="AU452" s="54"/>
      <c r="AV452" s="54"/>
      <c r="AW452" s="54"/>
      <c r="AX452" s="54" t="s">
        <v>624</v>
      </c>
      <c r="AY452" s="54" t="s">
        <v>624</v>
      </c>
      <c r="AZ452" s="176" t="s">
        <v>624</v>
      </c>
      <c r="BA452" s="54" t="s">
        <v>624</v>
      </c>
      <c r="BB452" s="54"/>
      <c r="BC452" s="54"/>
      <c r="BD452" s="54"/>
      <c r="BE452" s="172"/>
      <c r="BF452" s="54"/>
      <c r="BG452" s="54"/>
      <c r="BH452" s="54"/>
      <c r="BI452" s="54"/>
      <c r="BJ452" s="54"/>
      <c r="BK452" s="54"/>
      <c r="BL452" s="54"/>
      <c r="BM452" s="54"/>
      <c r="BN452" s="54"/>
      <c r="BO452" s="54"/>
      <c r="BP452" s="54"/>
      <c r="BQ452" s="54"/>
      <c r="BR452" s="54"/>
      <c r="BS452" s="173"/>
      <c r="BT452" s="59"/>
      <c r="BU452" s="59"/>
      <c r="BV452" s="59"/>
      <c r="BW452" s="59"/>
      <c r="BX452" s="59"/>
      <c r="BY452" s="59"/>
      <c r="BZ452" s="59"/>
      <c r="CA452" s="59"/>
      <c r="CB452" s="59"/>
      <c r="CC452" s="59"/>
      <c r="CD452" s="59"/>
      <c r="CE452" s="59"/>
      <c r="CF452" s="59"/>
      <c r="CG452" s="59"/>
      <c r="CH452" s="59"/>
      <c r="CI452" s="59"/>
      <c r="CJ452" s="59"/>
      <c r="CK452" s="59"/>
      <c r="CL452" s="61"/>
      <c r="CQ452" s="98"/>
      <c r="CR452" s="98"/>
      <c r="CS452" s="98"/>
      <c r="CT452" s="98"/>
      <c r="CU452" s="98"/>
      <c r="CV452" s="98"/>
      <c r="CW452" s="98"/>
      <c r="CX452" s="98"/>
      <c r="CY452" s="98"/>
      <c r="CZ452" s="98"/>
      <c r="DA452" s="1"/>
    </row>
    <row r="453" spans="1:105" x14ac:dyDescent="0.25">
      <c r="A453" s="141" t="s">
        <v>1743</v>
      </c>
      <c r="B453" s="54">
        <v>1094680100</v>
      </c>
      <c r="C453" s="57">
        <v>45462</v>
      </c>
      <c r="D453" s="54" t="s">
        <v>1703</v>
      </c>
      <c r="E453" s="54" t="s">
        <v>624</v>
      </c>
      <c r="F453" s="54"/>
      <c r="G453" s="54"/>
      <c r="H453" s="54"/>
      <c r="I453" s="54"/>
      <c r="J453" s="54"/>
      <c r="K453" s="54"/>
      <c r="L453" s="54"/>
      <c r="M453" s="54"/>
      <c r="N453" s="54"/>
      <c r="O453" s="54" t="s">
        <v>3</v>
      </c>
      <c r="P453" s="54" t="s">
        <v>92</v>
      </c>
      <c r="Q453" s="54" t="s">
        <v>1166</v>
      </c>
      <c r="R453" s="54">
        <v>7.2</v>
      </c>
      <c r="S453" s="54" t="s">
        <v>1166</v>
      </c>
      <c r="T453" s="54" t="s">
        <v>1724</v>
      </c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135"/>
      <c r="AG453" s="54"/>
      <c r="AH453" s="54"/>
      <c r="AI453" s="54"/>
      <c r="AJ453" s="54"/>
      <c r="AK453" s="3"/>
      <c r="AL453" s="54" t="s">
        <v>95</v>
      </c>
      <c r="AM453" s="59"/>
      <c r="AN453" s="59"/>
      <c r="AO453" s="54" t="s">
        <v>1620</v>
      </c>
      <c r="AP453" s="60"/>
      <c r="AQ453" s="60"/>
      <c r="AR453" s="135" t="s">
        <v>1744</v>
      </c>
      <c r="AS453" s="54"/>
      <c r="AT453" s="54"/>
      <c r="AU453" s="54"/>
      <c r="AV453" s="54"/>
      <c r="AW453" s="54"/>
      <c r="AX453" s="54" t="s">
        <v>624</v>
      </c>
      <c r="AY453" s="54" t="s">
        <v>624</v>
      </c>
      <c r="AZ453" s="176" t="s">
        <v>624</v>
      </c>
      <c r="BA453" s="54" t="s">
        <v>624</v>
      </c>
      <c r="BB453" s="54"/>
      <c r="BC453" s="54"/>
      <c r="BD453" s="54"/>
      <c r="BE453" s="172"/>
      <c r="BF453" s="54"/>
      <c r="BG453" s="54"/>
      <c r="BH453" s="54"/>
      <c r="BI453" s="54"/>
      <c r="BJ453" s="54"/>
      <c r="BK453" s="54"/>
      <c r="BL453" s="54"/>
      <c r="BM453" s="54"/>
      <c r="BN453" s="54"/>
      <c r="BO453" s="54"/>
      <c r="BP453" s="54"/>
      <c r="BQ453" s="54"/>
      <c r="BR453" s="54"/>
      <c r="BS453" s="173"/>
      <c r="BT453" s="59"/>
      <c r="BU453" s="59"/>
      <c r="BV453" s="59"/>
      <c r="BW453" s="59"/>
      <c r="BX453" s="59"/>
      <c r="BY453" s="59"/>
      <c r="BZ453" s="59"/>
      <c r="CA453" s="59"/>
      <c r="CB453" s="59"/>
      <c r="CC453" s="59"/>
      <c r="CD453" s="59"/>
      <c r="CE453" s="59"/>
      <c r="CF453" s="59"/>
      <c r="CG453" s="59"/>
      <c r="CH453" s="59"/>
      <c r="CI453" s="59"/>
      <c r="CJ453" s="59"/>
      <c r="CK453" s="59"/>
      <c r="CL453" s="61"/>
      <c r="CQ453" s="98"/>
      <c r="CR453" s="98"/>
      <c r="CS453" s="98"/>
      <c r="CT453" s="98"/>
      <c r="CU453" s="98"/>
      <c r="CV453" s="98"/>
      <c r="CW453" s="98"/>
      <c r="CX453" s="98"/>
      <c r="CY453" s="98"/>
      <c r="CZ453" s="98"/>
      <c r="DA453" s="1"/>
    </row>
    <row r="454" spans="1:105" x14ac:dyDescent="0.25">
      <c r="A454" s="141" t="s">
        <v>1745</v>
      </c>
      <c r="B454" s="54">
        <v>213679</v>
      </c>
      <c r="C454" s="57">
        <v>43416</v>
      </c>
      <c r="D454" s="54" t="s">
        <v>1747</v>
      </c>
      <c r="E454" s="54"/>
      <c r="F454" s="54"/>
      <c r="G454" s="54"/>
      <c r="H454" s="54"/>
      <c r="I454" s="54"/>
      <c r="J454" s="54"/>
      <c r="K454" s="54"/>
      <c r="L454" s="54" t="s">
        <v>624</v>
      </c>
      <c r="M454" s="54"/>
      <c r="N454" s="54"/>
      <c r="O454" s="54" t="s">
        <v>89</v>
      </c>
      <c r="P454" s="54" t="s">
        <v>93</v>
      </c>
      <c r="Q454" s="54" t="s">
        <v>863</v>
      </c>
      <c r="R454" s="54">
        <v>7.9</v>
      </c>
      <c r="S454" s="54" t="s">
        <v>863</v>
      </c>
      <c r="T454" s="54" t="s">
        <v>863</v>
      </c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135"/>
      <c r="AG454" s="54"/>
      <c r="AH454" s="54"/>
      <c r="AI454" s="54"/>
      <c r="AJ454" s="54"/>
      <c r="AK454" s="3"/>
      <c r="AL454" s="54" t="s">
        <v>95</v>
      </c>
      <c r="AM454" s="59"/>
      <c r="AN454" s="59" t="s">
        <v>1748</v>
      </c>
      <c r="AO454" s="54" t="s">
        <v>1620</v>
      </c>
      <c r="AP454" s="60"/>
      <c r="AQ454" s="60"/>
      <c r="AR454" s="135" t="s">
        <v>1749</v>
      </c>
      <c r="AS454" s="54"/>
      <c r="AT454" s="54"/>
      <c r="AU454" s="54"/>
      <c r="AV454" s="54"/>
      <c r="AW454" s="54"/>
      <c r="AX454" s="54" t="s">
        <v>624</v>
      </c>
      <c r="AY454" s="54" t="s">
        <v>624</v>
      </c>
      <c r="AZ454" s="54"/>
      <c r="BA454" s="54" t="s">
        <v>624</v>
      </c>
      <c r="BB454" s="54"/>
      <c r="BC454" s="54"/>
      <c r="BD454" s="54"/>
      <c r="BE454" s="172"/>
      <c r="BF454" s="54"/>
      <c r="BG454" s="54"/>
      <c r="BH454" s="54"/>
      <c r="BI454" s="54"/>
      <c r="BJ454" s="54"/>
      <c r="BK454" s="54"/>
      <c r="BL454" s="54"/>
      <c r="BM454" s="54"/>
      <c r="BN454" s="54"/>
      <c r="BO454" s="54"/>
      <c r="BP454" s="54"/>
      <c r="BQ454" s="54"/>
      <c r="BR454" s="54"/>
      <c r="BS454" s="173"/>
      <c r="BT454" s="59"/>
      <c r="BU454" s="59"/>
      <c r="BV454" s="59"/>
      <c r="BW454" s="59"/>
      <c r="BX454" s="59"/>
      <c r="BY454" s="59"/>
      <c r="BZ454" s="59"/>
      <c r="CA454" s="59"/>
      <c r="CB454" s="59"/>
      <c r="CC454" s="59"/>
      <c r="CD454" s="59"/>
      <c r="CE454" s="59"/>
      <c r="CF454" s="59"/>
      <c r="CG454" s="59"/>
      <c r="CH454" s="59"/>
      <c r="CI454" s="59"/>
      <c r="CJ454" s="59"/>
      <c r="CK454" s="59"/>
      <c r="CL454" s="61"/>
      <c r="CQ454" s="98"/>
      <c r="CR454" s="98"/>
      <c r="CS454" s="98"/>
      <c r="CT454" s="98"/>
      <c r="CU454" s="98"/>
      <c r="CV454" s="98"/>
      <c r="CW454" s="98"/>
      <c r="CX454" s="98"/>
      <c r="CY454" s="98"/>
      <c r="CZ454" s="98"/>
      <c r="DA454" s="1"/>
    </row>
    <row r="455" spans="1:105" x14ac:dyDescent="0.25">
      <c r="A455" s="141" t="s">
        <v>1746</v>
      </c>
      <c r="B455" s="54">
        <v>213678</v>
      </c>
      <c r="C455" s="57">
        <v>43416</v>
      </c>
      <c r="D455" s="54" t="s">
        <v>1747</v>
      </c>
      <c r="E455" s="54"/>
      <c r="F455" s="54"/>
      <c r="G455" s="54"/>
      <c r="H455" s="54"/>
      <c r="I455" s="54"/>
      <c r="J455" s="54"/>
      <c r="K455" s="54"/>
      <c r="L455" s="54" t="s">
        <v>624</v>
      </c>
      <c r="M455" s="54"/>
      <c r="N455" s="54"/>
      <c r="O455" s="54" t="s">
        <v>89</v>
      </c>
      <c r="P455" s="54" t="s">
        <v>93</v>
      </c>
      <c r="Q455" s="54" t="s">
        <v>863</v>
      </c>
      <c r="R455" s="54">
        <v>7.6</v>
      </c>
      <c r="S455" s="54" t="s">
        <v>863</v>
      </c>
      <c r="T455" s="54" t="s">
        <v>863</v>
      </c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135"/>
      <c r="AG455" s="54"/>
      <c r="AH455" s="54"/>
      <c r="AI455" s="54"/>
      <c r="AJ455" s="54"/>
      <c r="AK455" s="3"/>
      <c r="AL455" s="54" t="s">
        <v>95</v>
      </c>
      <c r="AM455" s="59"/>
      <c r="AN455" s="59" t="s">
        <v>1748</v>
      </c>
      <c r="AO455" s="54" t="s">
        <v>1620</v>
      </c>
      <c r="AP455" s="60"/>
      <c r="AQ455" s="60"/>
      <c r="AR455" s="135" t="s">
        <v>1749</v>
      </c>
      <c r="AS455" s="54"/>
      <c r="AT455" s="54"/>
      <c r="AU455" s="54"/>
      <c r="AV455" s="54"/>
      <c r="AW455" s="54"/>
      <c r="AX455" s="54" t="s">
        <v>624</v>
      </c>
      <c r="AY455" s="54" t="s">
        <v>624</v>
      </c>
      <c r="AZ455" s="54"/>
      <c r="BA455" s="54" t="s">
        <v>624</v>
      </c>
      <c r="BB455" s="54"/>
      <c r="BC455" s="54"/>
      <c r="BD455" s="54"/>
      <c r="BE455" s="172"/>
      <c r="BF455" s="54"/>
      <c r="BG455" s="54"/>
      <c r="BH455" s="54"/>
      <c r="BI455" s="54"/>
      <c r="BJ455" s="54"/>
      <c r="BK455" s="54"/>
      <c r="BL455" s="54"/>
      <c r="BM455" s="54"/>
      <c r="BN455" s="54"/>
      <c r="BO455" s="54"/>
      <c r="BP455" s="54"/>
      <c r="BQ455" s="54"/>
      <c r="BR455" s="54"/>
      <c r="BS455" s="173"/>
      <c r="BT455" s="59"/>
      <c r="BU455" s="59"/>
      <c r="BV455" s="59"/>
      <c r="BW455" s="59"/>
      <c r="BX455" s="59"/>
      <c r="BY455" s="59"/>
      <c r="BZ455" s="59"/>
      <c r="CA455" s="59"/>
      <c r="CB455" s="59"/>
      <c r="CC455" s="59"/>
      <c r="CD455" s="59"/>
      <c r="CE455" s="59"/>
      <c r="CF455" s="59"/>
      <c r="CG455" s="59"/>
      <c r="CH455" s="59"/>
      <c r="CI455" s="59"/>
      <c r="CJ455" s="59"/>
      <c r="CK455" s="59"/>
      <c r="CL455" s="61"/>
      <c r="CQ455" s="98"/>
      <c r="CR455" s="98"/>
      <c r="CS455" s="98"/>
      <c r="CT455" s="98"/>
      <c r="CU455" s="98"/>
      <c r="CV455" s="98"/>
      <c r="CW455" s="98"/>
      <c r="CX455" s="98"/>
      <c r="CY455" s="98"/>
      <c r="CZ455" s="98"/>
      <c r="DA455" s="1"/>
    </row>
    <row r="456" spans="1:105" x14ac:dyDescent="0.25">
      <c r="A456" s="141" t="s">
        <v>1750</v>
      </c>
      <c r="B456" s="54">
        <v>108452</v>
      </c>
      <c r="C456" s="57">
        <v>45477</v>
      </c>
      <c r="D456" s="54" t="s">
        <v>1703</v>
      </c>
      <c r="E456" s="54"/>
      <c r="F456" s="54"/>
      <c r="G456" s="54"/>
      <c r="H456" s="54"/>
      <c r="I456" s="54"/>
      <c r="J456" s="54"/>
      <c r="K456" s="54"/>
      <c r="L456" s="54" t="s">
        <v>624</v>
      </c>
      <c r="M456" s="54"/>
      <c r="N456" s="54"/>
      <c r="O456" s="54" t="s">
        <v>89</v>
      </c>
      <c r="P456" s="54" t="s">
        <v>92</v>
      </c>
      <c r="Q456" s="54">
        <v>0.86</v>
      </c>
      <c r="R456" s="54">
        <v>2.5</v>
      </c>
      <c r="S456" s="54" t="s">
        <v>876</v>
      </c>
      <c r="T456" s="54" t="s">
        <v>863</v>
      </c>
      <c r="U456" s="54" t="s">
        <v>200</v>
      </c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135" t="s">
        <v>1752</v>
      </c>
      <c r="AG456" s="54"/>
      <c r="AH456" s="54"/>
      <c r="AI456" s="54"/>
      <c r="AJ456" s="54"/>
      <c r="AK456" s="3"/>
      <c r="AL456" s="54" t="s">
        <v>95</v>
      </c>
      <c r="AM456" s="59">
        <v>0.05</v>
      </c>
      <c r="AN456" s="59"/>
      <c r="AO456" s="54" t="s">
        <v>1620</v>
      </c>
      <c r="AP456" s="60"/>
      <c r="AQ456" s="60"/>
      <c r="AR456" s="135" t="s">
        <v>1751</v>
      </c>
      <c r="AS456" s="54"/>
      <c r="AT456" s="54"/>
      <c r="AU456" s="54"/>
      <c r="AV456" s="54"/>
      <c r="AW456" s="54"/>
      <c r="AX456" s="54" t="s">
        <v>624</v>
      </c>
      <c r="AY456" s="54" t="s">
        <v>624</v>
      </c>
      <c r="AZ456" s="176" t="s">
        <v>624</v>
      </c>
      <c r="BA456" s="54" t="s">
        <v>624</v>
      </c>
      <c r="BB456" s="54"/>
      <c r="BC456" s="54"/>
      <c r="BD456" s="54"/>
      <c r="BE456" s="172"/>
      <c r="BF456" s="54"/>
      <c r="BG456" s="54"/>
      <c r="BH456" s="54"/>
      <c r="BI456" s="54"/>
      <c r="BJ456" s="54"/>
      <c r="BK456" s="54"/>
      <c r="BL456" s="54"/>
      <c r="BM456" s="54"/>
      <c r="BN456" s="54"/>
      <c r="BO456" s="54"/>
      <c r="BP456" s="54"/>
      <c r="BQ456" s="54"/>
      <c r="BR456" s="54"/>
      <c r="BS456" s="173"/>
      <c r="BT456" s="59"/>
      <c r="BU456" s="59"/>
      <c r="BV456" s="59"/>
      <c r="BW456" s="59"/>
      <c r="BX456" s="59"/>
      <c r="BY456" s="59"/>
      <c r="BZ456" s="59"/>
      <c r="CA456" s="59"/>
      <c r="CB456" s="59"/>
      <c r="CC456" s="59"/>
      <c r="CD456" s="59"/>
      <c r="CE456" s="59"/>
      <c r="CF456" s="59"/>
      <c r="CG456" s="59"/>
      <c r="CH456" s="59"/>
      <c r="CI456" s="59"/>
      <c r="CJ456" s="59"/>
      <c r="CK456" s="59"/>
      <c r="CL456" s="61"/>
      <c r="CQ456" s="98"/>
      <c r="CR456" s="98"/>
      <c r="CS456" s="98"/>
      <c r="CT456" s="98"/>
      <c r="CU456" s="98"/>
      <c r="CV456" s="98"/>
      <c r="CW456" s="98"/>
      <c r="CX456" s="98"/>
      <c r="CY456" s="98"/>
      <c r="CZ456" s="98"/>
      <c r="DA456" s="1"/>
    </row>
    <row r="457" spans="1:105" x14ac:dyDescent="0.25">
      <c r="A457" s="141" t="s">
        <v>993</v>
      </c>
      <c r="B457" s="54">
        <v>1009711000</v>
      </c>
      <c r="C457" s="57">
        <v>45007</v>
      </c>
      <c r="D457" s="54" t="s">
        <v>1703</v>
      </c>
      <c r="E457" s="54"/>
      <c r="F457" s="54"/>
      <c r="G457" s="54" t="s">
        <v>624</v>
      </c>
      <c r="H457" s="54"/>
      <c r="I457" s="54"/>
      <c r="J457" s="54"/>
      <c r="K457" s="54"/>
      <c r="L457" s="54" t="s">
        <v>624</v>
      </c>
      <c r="M457" s="54"/>
      <c r="N457" s="54"/>
      <c r="O457" s="54" t="s">
        <v>88</v>
      </c>
      <c r="P457" s="54" t="s">
        <v>93</v>
      </c>
      <c r="Q457" s="54" t="s">
        <v>901</v>
      </c>
      <c r="R457" s="54">
        <v>7</v>
      </c>
      <c r="S457" s="54">
        <v>78.3</v>
      </c>
      <c r="T457" s="54">
        <v>12</v>
      </c>
      <c r="U457" s="54" t="s">
        <v>137</v>
      </c>
      <c r="V457" s="54" t="s">
        <v>200</v>
      </c>
      <c r="W457" s="54"/>
      <c r="X457" s="54"/>
      <c r="Y457" s="54"/>
      <c r="Z457" s="54"/>
      <c r="AA457" s="54"/>
      <c r="AB457" s="54"/>
      <c r="AC457" s="54"/>
      <c r="AD457" s="54"/>
      <c r="AE457" s="54"/>
      <c r="AF457" s="135" t="s">
        <v>1462</v>
      </c>
      <c r="AG457" s="54"/>
      <c r="AH457" s="54"/>
      <c r="AI457" s="54"/>
      <c r="AJ457" s="54"/>
      <c r="AK457" s="3"/>
      <c r="AL457" s="54" t="s">
        <v>95</v>
      </c>
      <c r="AM457" s="59"/>
      <c r="AN457" s="59">
        <v>1</v>
      </c>
      <c r="AO457" s="54" t="s">
        <v>1620</v>
      </c>
      <c r="AP457" s="60"/>
      <c r="AQ457" s="60"/>
      <c r="AR457" s="135"/>
      <c r="AS457" s="54"/>
      <c r="AT457" s="54"/>
      <c r="AU457" s="54"/>
      <c r="AV457" s="54"/>
      <c r="AW457" s="54"/>
      <c r="AX457" s="54" t="s">
        <v>624</v>
      </c>
      <c r="AY457" s="54" t="s">
        <v>624</v>
      </c>
      <c r="AZ457" s="177" t="s">
        <v>624</v>
      </c>
      <c r="BA457" s="54" t="s">
        <v>624</v>
      </c>
      <c r="BB457" s="54"/>
      <c r="BC457" s="54"/>
      <c r="BD457" s="54"/>
      <c r="BE457" s="172"/>
      <c r="BF457" s="54"/>
      <c r="BG457" s="54"/>
      <c r="BH457" s="54"/>
      <c r="BI457" s="54"/>
      <c r="BJ457" s="54"/>
      <c r="BK457" s="54"/>
      <c r="BL457" s="54"/>
      <c r="BM457" s="54"/>
      <c r="BN457" s="54"/>
      <c r="BO457" s="54"/>
      <c r="BP457" s="54"/>
      <c r="BQ457" s="54"/>
      <c r="BR457" s="54"/>
      <c r="BS457" s="173"/>
      <c r="BT457" s="59"/>
      <c r="BU457" s="59"/>
      <c r="BV457" s="59"/>
      <c r="BW457" s="59"/>
      <c r="BX457" s="59"/>
      <c r="BY457" s="59"/>
      <c r="BZ457" s="59"/>
      <c r="CA457" s="59"/>
      <c r="CB457" s="59"/>
      <c r="CC457" s="59"/>
      <c r="CD457" s="59"/>
      <c r="CE457" s="59"/>
      <c r="CF457" s="59"/>
      <c r="CG457" s="59"/>
      <c r="CH457" s="59"/>
      <c r="CI457" s="59"/>
      <c r="CJ457" s="59"/>
      <c r="CK457" s="59"/>
      <c r="CL457" s="61"/>
      <c r="CQ457" s="98"/>
      <c r="CR457" s="98"/>
      <c r="CS457" s="98"/>
      <c r="CT457" s="98"/>
      <c r="CU457" s="98"/>
      <c r="CV457" s="98"/>
      <c r="CW457" s="98"/>
      <c r="CX457" s="98"/>
      <c r="CY457" s="98"/>
      <c r="CZ457" s="98"/>
      <c r="DA457" s="1"/>
    </row>
    <row r="458" spans="1:105" x14ac:dyDescent="0.25">
      <c r="A458" s="141" t="s">
        <v>1753</v>
      </c>
      <c r="B458" s="54">
        <v>1092042500</v>
      </c>
      <c r="C458" s="57">
        <v>45330</v>
      </c>
      <c r="D458" s="54" t="s">
        <v>1703</v>
      </c>
      <c r="E458" s="54"/>
      <c r="F458" s="54"/>
      <c r="G458" s="54" t="s">
        <v>624</v>
      </c>
      <c r="H458" s="54"/>
      <c r="I458" s="54"/>
      <c r="J458" s="54"/>
      <c r="K458" s="54" t="s">
        <v>624</v>
      </c>
      <c r="L458" s="54"/>
      <c r="M458" s="54" t="s">
        <v>624</v>
      </c>
      <c r="N458" s="54"/>
      <c r="O458" s="54" t="s">
        <v>88</v>
      </c>
      <c r="P458" s="54" t="s">
        <v>93</v>
      </c>
      <c r="Q458" s="54">
        <v>0.99</v>
      </c>
      <c r="R458" s="54" t="s">
        <v>990</v>
      </c>
      <c r="S458" s="54" t="s">
        <v>1755</v>
      </c>
      <c r="T458" s="54">
        <v>18</v>
      </c>
      <c r="U458" s="54" t="s">
        <v>198</v>
      </c>
      <c r="V458" s="54" t="s">
        <v>214</v>
      </c>
      <c r="W458" s="54" t="s">
        <v>190</v>
      </c>
      <c r="X458" s="54" t="s">
        <v>194</v>
      </c>
      <c r="Y458" s="54" t="s">
        <v>202</v>
      </c>
      <c r="Z458" s="54"/>
      <c r="AA458" s="54"/>
      <c r="AB458" s="54"/>
      <c r="AC458" s="54"/>
      <c r="AD458" s="54"/>
      <c r="AE458" s="54"/>
      <c r="AF458" s="135" t="s">
        <v>1818</v>
      </c>
      <c r="AG458" s="54"/>
      <c r="AH458" s="54"/>
      <c r="AI458" s="54"/>
      <c r="AJ458" s="54"/>
      <c r="AK458" s="3"/>
      <c r="AL458" s="54" t="s">
        <v>95</v>
      </c>
      <c r="AM458" s="59"/>
      <c r="AN458" s="59">
        <v>2.5</v>
      </c>
      <c r="AO458" s="54" t="s">
        <v>1620</v>
      </c>
      <c r="AP458" s="60"/>
      <c r="AQ458" s="60"/>
      <c r="AR458" s="135" t="s">
        <v>1754</v>
      </c>
      <c r="AS458" s="54"/>
      <c r="AT458" s="54"/>
      <c r="AU458" s="54"/>
      <c r="AV458" s="54"/>
      <c r="AW458" s="54"/>
      <c r="AX458" s="54" t="s">
        <v>624</v>
      </c>
      <c r="AY458" s="54" t="s">
        <v>624</v>
      </c>
      <c r="AZ458" s="176" t="s">
        <v>624</v>
      </c>
      <c r="BA458" s="54" t="s">
        <v>624</v>
      </c>
      <c r="BB458" s="54"/>
      <c r="BC458" s="54"/>
      <c r="BD458" s="54"/>
      <c r="BE458" s="172"/>
      <c r="BF458" s="54"/>
      <c r="BG458" s="54"/>
      <c r="BH458" s="54"/>
      <c r="BI458" s="54"/>
      <c r="BJ458" s="54"/>
      <c r="BK458" s="54"/>
      <c r="BL458" s="54"/>
      <c r="BM458" s="54"/>
      <c r="BN458" s="54"/>
      <c r="BO458" s="54"/>
      <c r="BP458" s="54"/>
      <c r="BQ458" s="54"/>
      <c r="BR458" s="54"/>
      <c r="BS458" s="173"/>
      <c r="BT458" s="59"/>
      <c r="BU458" s="59"/>
      <c r="BV458" s="59"/>
      <c r="BW458" s="59"/>
      <c r="BX458" s="59"/>
      <c r="BY458" s="59"/>
      <c r="BZ458" s="59"/>
      <c r="CA458" s="59"/>
      <c r="CB458" s="59"/>
      <c r="CC458" s="59"/>
      <c r="CD458" s="59"/>
      <c r="CE458" s="59"/>
      <c r="CF458" s="59"/>
      <c r="CG458" s="59"/>
      <c r="CH458" s="59"/>
      <c r="CI458" s="59"/>
      <c r="CJ458" s="59"/>
      <c r="CK458" s="59"/>
      <c r="CL458" s="61"/>
      <c r="CQ458" s="98"/>
      <c r="CR458" s="98"/>
      <c r="CS458" s="98"/>
      <c r="CT458" s="98"/>
      <c r="CU458" s="98"/>
      <c r="CV458" s="98"/>
      <c r="CW458" s="98"/>
      <c r="CX458" s="98"/>
      <c r="CY458" s="98"/>
      <c r="CZ458" s="98"/>
      <c r="DA458" s="1"/>
    </row>
    <row r="459" spans="1:105" ht="16.5" customHeight="1" x14ac:dyDescent="0.25">
      <c r="A459" s="141" t="s">
        <v>1756</v>
      </c>
      <c r="B459" s="54" t="s">
        <v>1012</v>
      </c>
      <c r="C459" s="57">
        <v>42296</v>
      </c>
      <c r="D459" s="54" t="s">
        <v>1757</v>
      </c>
      <c r="E459" s="54"/>
      <c r="F459" s="54"/>
      <c r="G459" s="54"/>
      <c r="H459" s="54"/>
      <c r="I459" s="54"/>
      <c r="J459" s="54" t="s">
        <v>624</v>
      </c>
      <c r="K459" s="54"/>
      <c r="L459" s="54" t="s">
        <v>624</v>
      </c>
      <c r="M459" s="54"/>
      <c r="N459" s="54"/>
      <c r="O459" s="54" t="s">
        <v>3</v>
      </c>
      <c r="P459" s="54" t="s">
        <v>93</v>
      </c>
      <c r="Q459" s="54">
        <v>1</v>
      </c>
      <c r="R459" s="54" t="s">
        <v>868</v>
      </c>
      <c r="S459" s="54">
        <v>100</v>
      </c>
      <c r="T459" s="54" t="s">
        <v>981</v>
      </c>
      <c r="U459" s="54" t="s">
        <v>196</v>
      </c>
      <c r="V459" s="54" t="s">
        <v>205</v>
      </c>
      <c r="W459" s="54"/>
      <c r="X459" s="54"/>
      <c r="Y459" s="54"/>
      <c r="Z459" s="54"/>
      <c r="AA459" s="54"/>
      <c r="AB459" s="54"/>
      <c r="AC459" s="54"/>
      <c r="AD459" s="54"/>
      <c r="AE459" s="54"/>
      <c r="AF459" s="135"/>
      <c r="AG459" s="54"/>
      <c r="AH459" s="54"/>
      <c r="AI459" s="54"/>
      <c r="AJ459" s="54"/>
      <c r="AK459" s="3"/>
      <c r="AL459" s="54" t="s">
        <v>95</v>
      </c>
      <c r="AM459" s="59"/>
      <c r="AN459" s="59">
        <v>5</v>
      </c>
      <c r="AO459" s="54" t="s">
        <v>1620</v>
      </c>
      <c r="AP459" s="60"/>
      <c r="AQ459" s="60"/>
      <c r="AR459" s="135"/>
      <c r="AS459" s="54"/>
      <c r="AT459" s="54"/>
      <c r="AU459" s="54"/>
      <c r="AV459" s="54"/>
      <c r="AW459" s="54"/>
      <c r="AX459" s="54" t="s">
        <v>624</v>
      </c>
      <c r="AY459" s="54" t="s">
        <v>624</v>
      </c>
      <c r="AZ459" s="54"/>
      <c r="BA459" s="54" t="s">
        <v>624</v>
      </c>
      <c r="BB459" s="54"/>
      <c r="BC459" s="54"/>
      <c r="BD459" s="54"/>
      <c r="BE459" s="172"/>
      <c r="BF459" s="54"/>
      <c r="BG459" s="54"/>
      <c r="BH459" s="54"/>
      <c r="BI459" s="54"/>
      <c r="BJ459" s="54"/>
      <c r="BK459" s="54"/>
      <c r="BL459" s="54"/>
      <c r="BM459" s="54"/>
      <c r="BN459" s="54"/>
      <c r="BO459" s="54"/>
      <c r="BP459" s="54"/>
      <c r="BQ459" s="54"/>
      <c r="BR459" s="54"/>
      <c r="BS459" s="173"/>
      <c r="BT459" s="59"/>
      <c r="BU459" s="59"/>
      <c r="BV459" s="59"/>
      <c r="BW459" s="59"/>
      <c r="BX459" s="59"/>
      <c r="BY459" s="59"/>
      <c r="BZ459" s="59"/>
      <c r="CA459" s="59"/>
      <c r="CB459" s="59"/>
      <c r="CC459" s="59"/>
      <c r="CD459" s="59"/>
      <c r="CE459" s="59"/>
      <c r="CF459" s="59"/>
      <c r="CG459" s="59"/>
      <c r="CH459" s="59"/>
      <c r="CI459" s="59"/>
      <c r="CJ459" s="59"/>
      <c r="CK459" s="59"/>
      <c r="CL459" s="61"/>
      <c r="CQ459" s="98"/>
      <c r="CR459" s="98"/>
      <c r="CS459" s="98"/>
      <c r="CT459" s="98"/>
      <c r="CU459" s="98"/>
      <c r="CV459" s="98"/>
      <c r="CW459" s="98"/>
      <c r="CX459" s="98"/>
      <c r="CY459" s="98"/>
      <c r="CZ459" s="98"/>
      <c r="DA459" s="1"/>
    </row>
    <row r="460" spans="1:105" x14ac:dyDescent="0.25">
      <c r="A460" s="141" t="s">
        <v>1758</v>
      </c>
      <c r="B460" s="54">
        <v>104984</v>
      </c>
      <c r="C460" s="57">
        <v>45364</v>
      </c>
      <c r="D460" s="54" t="s">
        <v>1759</v>
      </c>
      <c r="E460" s="54" t="s">
        <v>624</v>
      </c>
      <c r="F460" s="54"/>
      <c r="G460" s="54"/>
      <c r="H460" s="54"/>
      <c r="I460" s="54"/>
      <c r="J460" s="54"/>
      <c r="K460" s="54"/>
      <c r="L460" s="54"/>
      <c r="M460" s="54"/>
      <c r="N460" s="54"/>
      <c r="O460" s="54" t="s">
        <v>3</v>
      </c>
      <c r="P460" s="54" t="s">
        <v>92</v>
      </c>
      <c r="Q460" s="54" t="s">
        <v>863</v>
      </c>
      <c r="R460" s="54">
        <v>9.5</v>
      </c>
      <c r="S460" s="54" t="s">
        <v>863</v>
      </c>
      <c r="T460" s="54" t="s">
        <v>876</v>
      </c>
      <c r="U460" s="54" t="s">
        <v>265</v>
      </c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135" t="s">
        <v>312</v>
      </c>
      <c r="AG460" s="54"/>
      <c r="AH460" s="54"/>
      <c r="AI460" s="54"/>
      <c r="AJ460" s="54"/>
      <c r="AK460" s="3"/>
      <c r="AL460" s="54" t="s">
        <v>95</v>
      </c>
      <c r="AM460" s="59">
        <v>0.5</v>
      </c>
      <c r="AN460" s="59"/>
      <c r="AO460" s="54" t="s">
        <v>1620</v>
      </c>
      <c r="AP460" s="60"/>
      <c r="AQ460" s="60"/>
      <c r="AR460" s="135"/>
      <c r="AS460" s="54"/>
      <c r="AT460" s="54"/>
      <c r="AU460" s="54"/>
      <c r="AV460" s="54"/>
      <c r="AW460" s="54"/>
      <c r="AX460" s="54" t="s">
        <v>624</v>
      </c>
      <c r="AY460" s="54" t="s">
        <v>624</v>
      </c>
      <c r="AZ460" s="176" t="s">
        <v>624</v>
      </c>
      <c r="BA460" s="54" t="s">
        <v>624</v>
      </c>
      <c r="BB460" s="54"/>
      <c r="BC460" s="54"/>
      <c r="BD460" s="54"/>
      <c r="BE460" s="172"/>
      <c r="BF460" s="54"/>
      <c r="BG460" s="54"/>
      <c r="BH460" s="54"/>
      <c r="BI460" s="54"/>
      <c r="BJ460" s="54"/>
      <c r="BK460" s="54"/>
      <c r="BL460" s="54"/>
      <c r="BM460" s="54"/>
      <c r="BN460" s="54"/>
      <c r="BO460" s="54"/>
      <c r="BP460" s="54"/>
      <c r="BQ460" s="54"/>
      <c r="BR460" s="54"/>
      <c r="BS460" s="173"/>
      <c r="BT460" s="59"/>
      <c r="BU460" s="59"/>
      <c r="BV460" s="59"/>
      <c r="BW460" s="59"/>
      <c r="BX460" s="59"/>
      <c r="BY460" s="59"/>
      <c r="BZ460" s="59"/>
      <c r="CA460" s="59"/>
      <c r="CB460" s="59"/>
      <c r="CC460" s="59"/>
      <c r="CD460" s="59"/>
      <c r="CE460" s="59"/>
      <c r="CF460" s="59"/>
      <c r="CG460" s="59"/>
      <c r="CH460" s="59"/>
      <c r="CI460" s="59"/>
      <c r="CJ460" s="59"/>
      <c r="CK460" s="59"/>
      <c r="CL460" s="61"/>
      <c r="CQ460" s="98"/>
      <c r="CR460" s="98"/>
      <c r="CS460" s="98"/>
      <c r="CT460" s="98"/>
      <c r="CU460" s="98"/>
      <c r="CV460" s="98"/>
      <c r="CW460" s="98"/>
      <c r="CX460" s="98"/>
      <c r="CY460" s="98"/>
      <c r="CZ460" s="98"/>
      <c r="DA460" s="1"/>
    </row>
    <row r="461" spans="1:105" x14ac:dyDescent="0.25">
      <c r="A461" s="141" t="s">
        <v>1760</v>
      </c>
      <c r="B461" s="54" t="s">
        <v>1772</v>
      </c>
      <c r="C461" s="57">
        <v>44916</v>
      </c>
      <c r="D461" s="54" t="s">
        <v>1777</v>
      </c>
      <c r="E461" s="54"/>
      <c r="F461" s="54"/>
      <c r="G461" s="54" t="s">
        <v>624</v>
      </c>
      <c r="H461" s="54"/>
      <c r="I461" s="54"/>
      <c r="J461" s="54" t="s">
        <v>624</v>
      </c>
      <c r="K461" s="54"/>
      <c r="L461" s="54" t="s">
        <v>624</v>
      </c>
      <c r="M461" s="54" t="s">
        <v>624</v>
      </c>
      <c r="N461" s="54"/>
      <c r="O461" s="54" t="s">
        <v>88</v>
      </c>
      <c r="P461" s="54" t="s">
        <v>93</v>
      </c>
      <c r="Q461" s="54" t="s">
        <v>863</v>
      </c>
      <c r="R461" s="54" t="s">
        <v>1819</v>
      </c>
      <c r="S461" s="54" t="s">
        <v>863</v>
      </c>
      <c r="T461" s="54" t="s">
        <v>863</v>
      </c>
      <c r="U461" s="54" t="s">
        <v>137</v>
      </c>
      <c r="V461" s="54" t="s">
        <v>191</v>
      </c>
      <c r="W461" s="54" t="s">
        <v>195</v>
      </c>
      <c r="X461" s="54" t="s">
        <v>199</v>
      </c>
      <c r="Y461" s="54" t="s">
        <v>203</v>
      </c>
      <c r="Z461" s="54" t="s">
        <v>214</v>
      </c>
      <c r="AA461" s="54"/>
      <c r="AB461" s="54"/>
      <c r="AC461" s="54"/>
      <c r="AD461" s="54"/>
      <c r="AE461" s="54" t="s">
        <v>516</v>
      </c>
      <c r="AF461" s="135" t="s">
        <v>1820</v>
      </c>
      <c r="AG461" s="54"/>
      <c r="AH461" s="54"/>
      <c r="AI461" s="54"/>
      <c r="AJ461" s="54"/>
      <c r="AK461" s="3"/>
      <c r="AL461" s="54" t="s">
        <v>95</v>
      </c>
      <c r="AM461" s="59"/>
      <c r="AN461" s="59" t="s">
        <v>1782</v>
      </c>
      <c r="AO461" s="54" t="s">
        <v>1620</v>
      </c>
      <c r="AP461" s="60"/>
      <c r="AQ461" s="60"/>
      <c r="AR461" s="135" t="s">
        <v>1785</v>
      </c>
      <c r="AS461" s="54"/>
      <c r="AT461" s="54"/>
      <c r="AU461" s="54"/>
      <c r="AV461" s="54"/>
      <c r="AW461" s="54"/>
      <c r="AX461" s="54" t="s">
        <v>624</v>
      </c>
      <c r="AY461" s="54" t="s">
        <v>624</v>
      </c>
      <c r="AZ461" s="177" t="s">
        <v>624</v>
      </c>
      <c r="BA461" s="54" t="s">
        <v>624</v>
      </c>
      <c r="BB461" s="54"/>
      <c r="BC461" s="54"/>
      <c r="BD461" s="54"/>
      <c r="BE461" s="172"/>
      <c r="BF461" s="54"/>
      <c r="BG461" s="54"/>
      <c r="BH461" s="54"/>
      <c r="BI461" s="54"/>
      <c r="BJ461" s="54"/>
      <c r="BK461" s="54"/>
      <c r="BL461" s="54"/>
      <c r="BM461" s="54"/>
      <c r="BN461" s="54"/>
      <c r="BO461" s="54"/>
      <c r="BP461" s="54"/>
      <c r="BQ461" s="54"/>
      <c r="BR461" s="54"/>
      <c r="BS461" s="173"/>
      <c r="BT461" s="59"/>
      <c r="BU461" s="59"/>
      <c r="BV461" s="59"/>
      <c r="BW461" s="59"/>
      <c r="BX461" s="59"/>
      <c r="BY461" s="59"/>
      <c r="BZ461" s="59"/>
      <c r="CA461" s="59"/>
      <c r="CB461" s="59"/>
      <c r="CC461" s="59"/>
      <c r="CD461" s="59"/>
      <c r="CE461" s="59"/>
      <c r="CF461" s="59"/>
      <c r="CG461" s="59"/>
      <c r="CH461" s="59"/>
      <c r="CI461" s="59"/>
      <c r="CJ461" s="59"/>
      <c r="CK461" s="59"/>
      <c r="CL461" s="61"/>
      <c r="CQ461" s="98"/>
      <c r="CR461" s="98"/>
      <c r="CS461" s="98"/>
      <c r="CT461" s="98"/>
      <c r="CU461" s="98"/>
      <c r="CV461" s="98"/>
      <c r="CW461" s="98"/>
      <c r="CX461" s="98"/>
      <c r="CY461" s="98"/>
      <c r="CZ461" s="98"/>
      <c r="DA461" s="1"/>
    </row>
    <row r="462" spans="1:105" x14ac:dyDescent="0.25">
      <c r="A462" s="141" t="s">
        <v>1761</v>
      </c>
      <c r="B462" s="54" t="s">
        <v>1772</v>
      </c>
      <c r="C462" s="57">
        <v>44915</v>
      </c>
      <c r="D462" s="54" t="s">
        <v>1777</v>
      </c>
      <c r="E462" s="54"/>
      <c r="F462" s="54"/>
      <c r="G462" s="54" t="s">
        <v>624</v>
      </c>
      <c r="H462" s="54"/>
      <c r="I462" s="54"/>
      <c r="J462" s="54"/>
      <c r="K462" s="54" t="s">
        <v>624</v>
      </c>
      <c r="L462" s="54"/>
      <c r="M462" s="54" t="s">
        <v>624</v>
      </c>
      <c r="N462" s="54"/>
      <c r="O462" s="54" t="s">
        <v>88</v>
      </c>
      <c r="P462" s="54" t="s">
        <v>93</v>
      </c>
      <c r="Q462" s="54" t="s">
        <v>863</v>
      </c>
      <c r="R462" s="54" t="s">
        <v>1821</v>
      </c>
      <c r="S462" s="54" t="s">
        <v>863</v>
      </c>
      <c r="T462" s="54" t="s">
        <v>863</v>
      </c>
      <c r="U462" s="54" t="s">
        <v>137</v>
      </c>
      <c r="V462" s="54" t="s">
        <v>190</v>
      </c>
      <c r="W462" s="54" t="s">
        <v>194</v>
      </c>
      <c r="X462" s="54" t="s">
        <v>202</v>
      </c>
      <c r="Y462" s="54" t="s">
        <v>214</v>
      </c>
      <c r="Z462" s="54"/>
      <c r="AA462" s="54"/>
      <c r="AB462" s="54"/>
      <c r="AC462" s="54"/>
      <c r="AD462" s="54"/>
      <c r="AE462" s="54"/>
      <c r="AF462" s="135" t="s">
        <v>1822</v>
      </c>
      <c r="AG462" s="54"/>
      <c r="AH462" s="54"/>
      <c r="AI462" s="54"/>
      <c r="AJ462" s="54"/>
      <c r="AK462" s="3"/>
      <c r="AL462" s="54" t="s">
        <v>95</v>
      </c>
      <c r="AM462" s="59"/>
      <c r="AN462" s="59" t="s">
        <v>1782</v>
      </c>
      <c r="AO462" s="54" t="s">
        <v>1620</v>
      </c>
      <c r="AP462" s="60"/>
      <c r="AQ462" s="60"/>
      <c r="AR462" s="135" t="s">
        <v>1785</v>
      </c>
      <c r="AS462" s="54"/>
      <c r="AT462" s="54"/>
      <c r="AU462" s="54"/>
      <c r="AV462" s="54"/>
      <c r="AW462" s="54"/>
      <c r="AX462" s="54" t="s">
        <v>624</v>
      </c>
      <c r="AY462" s="54" t="s">
        <v>624</v>
      </c>
      <c r="AZ462" s="177" t="s">
        <v>624</v>
      </c>
      <c r="BA462" s="54" t="s">
        <v>624</v>
      </c>
      <c r="BB462" s="54"/>
      <c r="BC462" s="54"/>
      <c r="BD462" s="54"/>
      <c r="BE462" s="172"/>
      <c r="BF462" s="54"/>
      <c r="BG462" s="54"/>
      <c r="BH462" s="54"/>
      <c r="BI462" s="54"/>
      <c r="BJ462" s="54"/>
      <c r="BK462" s="54"/>
      <c r="BL462" s="54"/>
      <c r="BM462" s="54"/>
      <c r="BN462" s="54"/>
      <c r="BO462" s="54"/>
      <c r="BP462" s="54"/>
      <c r="BQ462" s="54"/>
      <c r="BR462" s="54"/>
      <c r="BS462" s="173"/>
      <c r="BT462" s="59"/>
      <c r="BU462" s="59"/>
      <c r="BV462" s="59"/>
      <c r="BW462" s="59"/>
      <c r="BX462" s="59"/>
      <c r="BY462" s="59"/>
      <c r="BZ462" s="59"/>
      <c r="CA462" s="59"/>
      <c r="CB462" s="59"/>
      <c r="CC462" s="59"/>
      <c r="CD462" s="59"/>
      <c r="CE462" s="59"/>
      <c r="CF462" s="59"/>
      <c r="CG462" s="59"/>
      <c r="CH462" s="59"/>
      <c r="CI462" s="59"/>
      <c r="CJ462" s="59"/>
      <c r="CK462" s="59"/>
      <c r="CL462" s="61"/>
      <c r="CQ462" s="98"/>
      <c r="CR462" s="98"/>
      <c r="CS462" s="98"/>
      <c r="CT462" s="98"/>
      <c r="CU462" s="98"/>
      <c r="CV462" s="98"/>
      <c r="CW462" s="98"/>
      <c r="CX462" s="98"/>
      <c r="CY462" s="98"/>
      <c r="CZ462" s="98"/>
      <c r="DA462" s="1"/>
    </row>
    <row r="463" spans="1:105" x14ac:dyDescent="0.25">
      <c r="A463" s="141" t="s">
        <v>1762</v>
      </c>
      <c r="B463" s="54" t="s">
        <v>1772</v>
      </c>
      <c r="C463" s="57">
        <v>44916</v>
      </c>
      <c r="D463" s="54" t="s">
        <v>1777</v>
      </c>
      <c r="E463" s="54" t="s">
        <v>624</v>
      </c>
      <c r="F463" s="54"/>
      <c r="G463" s="54"/>
      <c r="H463" s="54"/>
      <c r="I463" s="54"/>
      <c r="J463" s="54"/>
      <c r="K463" s="54"/>
      <c r="L463" s="54"/>
      <c r="M463" s="54"/>
      <c r="N463" s="54"/>
      <c r="O463" s="54" t="s">
        <v>3</v>
      </c>
      <c r="P463" s="54" t="s">
        <v>93</v>
      </c>
      <c r="Q463" s="54" t="s">
        <v>863</v>
      </c>
      <c r="R463" s="54" t="s">
        <v>1823</v>
      </c>
      <c r="S463" s="54" t="s">
        <v>863</v>
      </c>
      <c r="T463" s="54" t="s">
        <v>863</v>
      </c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135"/>
      <c r="AG463" s="54"/>
      <c r="AH463" s="54"/>
      <c r="AI463" s="54"/>
      <c r="AJ463" s="54"/>
      <c r="AK463" s="3"/>
      <c r="AL463" s="54" t="s">
        <v>95</v>
      </c>
      <c r="AM463" s="59"/>
      <c r="AN463" s="59" t="s">
        <v>1782</v>
      </c>
      <c r="AO463" s="54" t="s">
        <v>1620</v>
      </c>
      <c r="AP463" s="60"/>
      <c r="AQ463" s="60"/>
      <c r="AR463" s="135" t="s">
        <v>1785</v>
      </c>
      <c r="AS463" s="54"/>
      <c r="AT463" s="54"/>
      <c r="AU463" s="54"/>
      <c r="AV463" s="54"/>
      <c r="AW463" s="54"/>
      <c r="AX463" s="54"/>
      <c r="AY463" s="54" t="s">
        <v>624</v>
      </c>
      <c r="AZ463" s="54"/>
      <c r="BA463" s="54"/>
      <c r="BB463" s="54"/>
      <c r="BC463" s="54"/>
      <c r="BD463" s="54"/>
      <c r="BE463" s="172"/>
      <c r="BF463" s="54"/>
      <c r="BG463" s="54"/>
      <c r="BH463" s="54"/>
      <c r="BI463" s="54"/>
      <c r="BJ463" s="54"/>
      <c r="BK463" s="54"/>
      <c r="BL463" s="54"/>
      <c r="BM463" s="54"/>
      <c r="BN463" s="54"/>
      <c r="BO463" s="54"/>
      <c r="BP463" s="54"/>
      <c r="BQ463" s="54"/>
      <c r="BR463" s="54"/>
      <c r="BS463" s="173"/>
      <c r="BT463" s="59"/>
      <c r="BU463" s="59"/>
      <c r="BV463" s="59"/>
      <c r="BW463" s="59"/>
      <c r="BX463" s="59"/>
      <c r="BY463" s="59"/>
      <c r="BZ463" s="59"/>
      <c r="CA463" s="59"/>
      <c r="CB463" s="59"/>
      <c r="CC463" s="59"/>
      <c r="CD463" s="59"/>
      <c r="CE463" s="59"/>
      <c r="CF463" s="59"/>
      <c r="CG463" s="59"/>
      <c r="CH463" s="59"/>
      <c r="CI463" s="59"/>
      <c r="CJ463" s="59"/>
      <c r="CK463" s="59"/>
      <c r="CL463" s="61"/>
      <c r="CQ463" s="98"/>
      <c r="CR463" s="98"/>
      <c r="CS463" s="98"/>
      <c r="CT463" s="98"/>
      <c r="CU463" s="98"/>
      <c r="CV463" s="98"/>
      <c r="CW463" s="98"/>
      <c r="CX463" s="98"/>
      <c r="CY463" s="98"/>
      <c r="CZ463" s="98"/>
      <c r="DA463" s="1"/>
    </row>
    <row r="464" spans="1:105" x14ac:dyDescent="0.25">
      <c r="A464" s="141" t="s">
        <v>1763</v>
      </c>
      <c r="B464" s="54" t="s">
        <v>1773</v>
      </c>
      <c r="C464" s="57">
        <v>43374</v>
      </c>
      <c r="D464" s="54" t="s">
        <v>1778</v>
      </c>
      <c r="E464" s="54"/>
      <c r="F464" s="54"/>
      <c r="G464" s="54" t="s">
        <v>624</v>
      </c>
      <c r="H464" s="54"/>
      <c r="I464" s="54"/>
      <c r="J464" s="54"/>
      <c r="K464" s="54" t="s">
        <v>624</v>
      </c>
      <c r="L464" s="54"/>
      <c r="M464" s="54" t="s">
        <v>624</v>
      </c>
      <c r="N464" s="54"/>
      <c r="O464" s="54" t="s">
        <v>88</v>
      </c>
      <c r="P464" s="54" t="s">
        <v>93</v>
      </c>
      <c r="Q464" s="54" t="s">
        <v>863</v>
      </c>
      <c r="R464" s="54" t="s">
        <v>863</v>
      </c>
      <c r="S464" s="54" t="s">
        <v>863</v>
      </c>
      <c r="T464" s="54" t="s">
        <v>863</v>
      </c>
      <c r="U464" s="54" t="s">
        <v>137</v>
      </c>
      <c r="V464" s="54" t="s">
        <v>190</v>
      </c>
      <c r="W464" s="54" t="s">
        <v>194</v>
      </c>
      <c r="X464" s="54" t="s">
        <v>203</v>
      </c>
      <c r="Y464" s="54" t="s">
        <v>209</v>
      </c>
      <c r="Z464" s="54" t="s">
        <v>214</v>
      </c>
      <c r="AA464" s="54"/>
      <c r="AB464" s="54"/>
      <c r="AC464" s="54"/>
      <c r="AD464" s="54"/>
      <c r="AE464" s="54"/>
      <c r="AF464" s="135" t="s">
        <v>1795</v>
      </c>
      <c r="AG464" s="54"/>
      <c r="AH464" s="54"/>
      <c r="AI464" s="54"/>
      <c r="AJ464" s="54"/>
      <c r="AK464" s="3"/>
      <c r="AL464" s="54" t="s">
        <v>95</v>
      </c>
      <c r="AM464" s="59"/>
      <c r="AN464" s="59" t="s">
        <v>1783</v>
      </c>
      <c r="AO464" s="54" t="s">
        <v>1620</v>
      </c>
      <c r="AP464" s="60"/>
      <c r="AQ464" s="60"/>
      <c r="AR464" s="135" t="s">
        <v>1786</v>
      </c>
      <c r="AS464" s="54"/>
      <c r="AT464" s="54"/>
      <c r="AU464" s="54"/>
      <c r="AV464" s="54"/>
      <c r="AW464" s="54"/>
      <c r="AX464" s="54" t="s">
        <v>624</v>
      </c>
      <c r="AY464" s="54" t="s">
        <v>624</v>
      </c>
      <c r="AZ464" s="54" t="s">
        <v>624</v>
      </c>
      <c r="BA464" s="54" t="s">
        <v>624</v>
      </c>
      <c r="BB464" s="54"/>
      <c r="BC464" s="54"/>
      <c r="BD464" s="54"/>
      <c r="BE464" s="172"/>
      <c r="BF464" s="54"/>
      <c r="BG464" s="54"/>
      <c r="BH464" s="54"/>
      <c r="BI464" s="54"/>
      <c r="BJ464" s="54"/>
      <c r="BK464" s="54"/>
      <c r="BL464" s="54"/>
      <c r="BM464" s="54"/>
      <c r="BN464" s="54"/>
      <c r="BO464" s="54"/>
      <c r="BP464" s="54"/>
      <c r="BQ464" s="54"/>
      <c r="BR464" s="54"/>
      <c r="BS464" s="173"/>
      <c r="BT464" s="59"/>
      <c r="BU464" s="59"/>
      <c r="BV464" s="59"/>
      <c r="BW464" s="59"/>
      <c r="BX464" s="59"/>
      <c r="BY464" s="59"/>
      <c r="BZ464" s="59"/>
      <c r="CA464" s="59"/>
      <c r="CB464" s="59"/>
      <c r="CC464" s="59"/>
      <c r="CD464" s="59"/>
      <c r="CE464" s="59"/>
      <c r="CF464" s="59"/>
      <c r="CG464" s="59"/>
      <c r="CH464" s="59"/>
      <c r="CI464" s="59"/>
      <c r="CJ464" s="59"/>
      <c r="CK464" s="59"/>
      <c r="CL464" s="61"/>
      <c r="CQ464" s="98"/>
      <c r="CR464" s="98"/>
      <c r="CS464" s="98"/>
      <c r="CT464" s="98"/>
      <c r="CU464" s="98"/>
      <c r="CV464" s="98"/>
      <c r="CW464" s="98"/>
      <c r="CX464" s="98"/>
      <c r="CY464" s="98"/>
      <c r="CZ464" s="98"/>
      <c r="DA464" s="1"/>
    </row>
    <row r="465" spans="1:105" x14ac:dyDescent="0.25">
      <c r="A465" s="141" t="s">
        <v>1764</v>
      </c>
      <c r="B465" s="54">
        <v>1014242500</v>
      </c>
      <c r="C465" s="57">
        <v>45045</v>
      </c>
      <c r="D465" s="54" t="s">
        <v>1703</v>
      </c>
      <c r="E465" s="54"/>
      <c r="F465" s="54"/>
      <c r="G465" s="54" t="s">
        <v>624</v>
      </c>
      <c r="H465" s="54"/>
      <c r="I465" s="54"/>
      <c r="J465" s="54"/>
      <c r="K465" s="54" t="s">
        <v>624</v>
      </c>
      <c r="L465" s="54"/>
      <c r="M465" s="54" t="s">
        <v>624</v>
      </c>
      <c r="N465" s="54"/>
      <c r="O465" s="54" t="s">
        <v>88</v>
      </c>
      <c r="P465" s="54" t="s">
        <v>93</v>
      </c>
      <c r="Q465" s="54">
        <v>0.79</v>
      </c>
      <c r="R465" s="54" t="s">
        <v>863</v>
      </c>
      <c r="S465" s="54">
        <v>65</v>
      </c>
      <c r="T465" s="54">
        <v>12</v>
      </c>
      <c r="U465" s="54" t="s">
        <v>137</v>
      </c>
      <c r="V465" s="54" t="s">
        <v>190</v>
      </c>
      <c r="W465" s="54" t="s">
        <v>194</v>
      </c>
      <c r="X465" s="54" t="s">
        <v>202</v>
      </c>
      <c r="Y465" s="54" t="s">
        <v>214</v>
      </c>
      <c r="Z465" s="54"/>
      <c r="AA465" s="54"/>
      <c r="AB465" s="54"/>
      <c r="AC465" s="54"/>
      <c r="AD465" s="54"/>
      <c r="AE465" s="54"/>
      <c r="AF465" s="135" t="s">
        <v>1824</v>
      </c>
      <c r="AG465" s="54"/>
      <c r="AH465" s="54"/>
      <c r="AI465" s="54"/>
      <c r="AJ465" s="54"/>
      <c r="AK465" s="3"/>
      <c r="AL465" s="54" t="s">
        <v>95</v>
      </c>
      <c r="AM465" s="59"/>
      <c r="AN465" s="59">
        <v>2.5</v>
      </c>
      <c r="AO465" s="54" t="s">
        <v>1620</v>
      </c>
      <c r="AP465" s="60"/>
      <c r="AQ465" s="60"/>
      <c r="AR465" s="135" t="s">
        <v>1787</v>
      </c>
      <c r="AS465" s="54"/>
      <c r="AT465" s="54"/>
      <c r="AU465" s="54"/>
      <c r="AV465" s="54"/>
      <c r="AW465" s="54"/>
      <c r="AX465" s="54" t="s">
        <v>624</v>
      </c>
      <c r="AY465" s="54" t="s">
        <v>624</v>
      </c>
      <c r="AZ465" s="176" t="s">
        <v>624</v>
      </c>
      <c r="BA465" s="54" t="s">
        <v>624</v>
      </c>
      <c r="BB465" s="54"/>
      <c r="BC465" s="54"/>
      <c r="BD465" s="54"/>
      <c r="BE465" s="172"/>
      <c r="BF465" s="54"/>
      <c r="BG465" s="54"/>
      <c r="BH465" s="54"/>
      <c r="BI465" s="54"/>
      <c r="BJ465" s="54"/>
      <c r="BK465" s="54"/>
      <c r="BL465" s="54"/>
      <c r="BM465" s="54"/>
      <c r="BN465" s="54"/>
      <c r="BO465" s="54"/>
      <c r="BP465" s="54"/>
      <c r="BQ465" s="54"/>
      <c r="BR465" s="54"/>
      <c r="BS465" s="173"/>
      <c r="BT465" s="59"/>
      <c r="BU465" s="59"/>
      <c r="BV465" s="59"/>
      <c r="BW465" s="59"/>
      <c r="BX465" s="59"/>
      <c r="BY465" s="59"/>
      <c r="BZ465" s="59"/>
      <c r="CA465" s="59"/>
      <c r="CB465" s="59"/>
      <c r="CC465" s="59"/>
      <c r="CD465" s="59"/>
      <c r="CE465" s="59"/>
      <c r="CF465" s="59"/>
      <c r="CG465" s="59"/>
      <c r="CH465" s="59"/>
      <c r="CI465" s="59"/>
      <c r="CJ465" s="59"/>
      <c r="CK465" s="59"/>
      <c r="CL465" s="61"/>
      <c r="CQ465" s="98"/>
      <c r="CR465" s="98"/>
      <c r="CS465" s="98"/>
      <c r="CT465" s="98"/>
      <c r="CU465" s="98"/>
      <c r="CV465" s="98"/>
      <c r="CW465" s="98"/>
      <c r="CX465" s="98"/>
      <c r="CY465" s="98"/>
      <c r="CZ465" s="98"/>
      <c r="DA465" s="1"/>
    </row>
    <row r="466" spans="1:105" x14ac:dyDescent="0.25">
      <c r="A466" s="141" t="s">
        <v>1765</v>
      </c>
      <c r="B466" s="54">
        <v>20846326</v>
      </c>
      <c r="C466" s="57">
        <v>45010</v>
      </c>
      <c r="D466" s="54" t="s">
        <v>1701</v>
      </c>
      <c r="E466" s="54"/>
      <c r="F466" s="54"/>
      <c r="G466" s="54" t="s">
        <v>624</v>
      </c>
      <c r="H466" s="54"/>
      <c r="I466" s="54"/>
      <c r="J466" s="54"/>
      <c r="K466" s="54" t="s">
        <v>624</v>
      </c>
      <c r="L466" s="54"/>
      <c r="M466" s="54" t="s">
        <v>624</v>
      </c>
      <c r="N466" s="54"/>
      <c r="O466" s="54" t="s">
        <v>88</v>
      </c>
      <c r="P466" s="54" t="s">
        <v>93</v>
      </c>
      <c r="Q466" s="54">
        <v>0.79200000000000004</v>
      </c>
      <c r="R466" s="54">
        <v>7</v>
      </c>
      <c r="S466" s="54">
        <v>64.5</v>
      </c>
      <c r="T466" s="54">
        <v>10</v>
      </c>
      <c r="U466" s="54" t="s">
        <v>137</v>
      </c>
      <c r="V466" s="54" t="s">
        <v>190</v>
      </c>
      <c r="W466" s="54" t="s">
        <v>194</v>
      </c>
      <c r="X466" s="54" t="s">
        <v>202</v>
      </c>
      <c r="Y466" s="54" t="s">
        <v>214</v>
      </c>
      <c r="Z466" s="54"/>
      <c r="AA466" s="54"/>
      <c r="AB466" s="54"/>
      <c r="AC466" s="54"/>
      <c r="AD466" s="54"/>
      <c r="AE466" s="54"/>
      <c r="AF466" s="135" t="s">
        <v>1825</v>
      </c>
      <c r="AG466" s="54"/>
      <c r="AH466" s="54"/>
      <c r="AI466" s="54"/>
      <c r="AJ466" s="54"/>
      <c r="AK466" s="3"/>
      <c r="AL466" s="54" t="s">
        <v>95</v>
      </c>
      <c r="AM466" s="59"/>
      <c r="AN466" s="59">
        <v>2.5</v>
      </c>
      <c r="AO466" s="54" t="s">
        <v>1620</v>
      </c>
      <c r="AP466" s="60"/>
      <c r="AQ466" s="60"/>
      <c r="AR466" s="135" t="s">
        <v>1788</v>
      </c>
      <c r="AS466" s="54"/>
      <c r="AT466" s="54"/>
      <c r="AU466" s="54"/>
      <c r="AV466" s="54"/>
      <c r="AW466" s="54"/>
      <c r="AX466" s="54" t="s">
        <v>624</v>
      </c>
      <c r="AY466" s="54" t="s">
        <v>624</v>
      </c>
      <c r="AZ466" s="176" t="s">
        <v>624</v>
      </c>
      <c r="BA466" s="54" t="s">
        <v>624</v>
      </c>
      <c r="BB466" s="54"/>
      <c r="BC466" s="54"/>
      <c r="BD466" s="54"/>
      <c r="BE466" s="172"/>
      <c r="BF466" s="54"/>
      <c r="BG466" s="54"/>
      <c r="BH466" s="54"/>
      <c r="BI466" s="54"/>
      <c r="BJ466" s="54"/>
      <c r="BK466" s="54"/>
      <c r="BL466" s="54"/>
      <c r="BM466" s="54"/>
      <c r="BN466" s="54"/>
      <c r="BO466" s="54"/>
      <c r="BP466" s="54"/>
      <c r="BQ466" s="54"/>
      <c r="BR466" s="54"/>
      <c r="BS466" s="173"/>
      <c r="BT466" s="59"/>
      <c r="BU466" s="59"/>
      <c r="BV466" s="59"/>
      <c r="BW466" s="59"/>
      <c r="BX466" s="59"/>
      <c r="BY466" s="59"/>
      <c r="BZ466" s="59"/>
      <c r="CA466" s="59"/>
      <c r="CB466" s="59"/>
      <c r="CC466" s="59"/>
      <c r="CD466" s="59"/>
      <c r="CE466" s="59"/>
      <c r="CF466" s="59"/>
      <c r="CG466" s="59"/>
      <c r="CH466" s="59"/>
      <c r="CI466" s="59"/>
      <c r="CJ466" s="59"/>
      <c r="CK466" s="59"/>
      <c r="CL466" s="61"/>
      <c r="CQ466" s="98"/>
      <c r="CR466" s="98"/>
      <c r="CS466" s="98"/>
      <c r="CT466" s="98"/>
      <c r="CU466" s="98"/>
      <c r="CV466" s="98"/>
      <c r="CW466" s="98"/>
      <c r="CX466" s="98"/>
      <c r="CY466" s="98"/>
      <c r="CZ466" s="98"/>
      <c r="DA466" s="1"/>
    </row>
    <row r="467" spans="1:105" x14ac:dyDescent="0.25">
      <c r="A467" s="141" t="s">
        <v>1766</v>
      </c>
      <c r="B467" s="54">
        <v>115943</v>
      </c>
      <c r="C467" s="57">
        <v>45348</v>
      </c>
      <c r="D467" s="54" t="s">
        <v>1703</v>
      </c>
      <c r="E467" s="54"/>
      <c r="F467" s="54"/>
      <c r="G467" s="54"/>
      <c r="H467" s="54"/>
      <c r="I467" s="54"/>
      <c r="J467" s="54"/>
      <c r="K467" s="54"/>
      <c r="L467" s="54" t="s">
        <v>624</v>
      </c>
      <c r="M467" s="54"/>
      <c r="N467" s="54"/>
      <c r="O467" s="54" t="s">
        <v>89</v>
      </c>
      <c r="P467" s="54" t="s">
        <v>92</v>
      </c>
      <c r="Q467" s="54" t="s">
        <v>863</v>
      </c>
      <c r="R467" s="54">
        <v>3</v>
      </c>
      <c r="S467" s="54" t="s">
        <v>863</v>
      </c>
      <c r="T467" s="54" t="s">
        <v>863</v>
      </c>
      <c r="U467" s="54" t="s">
        <v>191</v>
      </c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135" t="s">
        <v>1813</v>
      </c>
      <c r="AG467" s="54"/>
      <c r="AH467" s="54"/>
      <c r="AI467" s="54"/>
      <c r="AJ467" s="54"/>
      <c r="AK467" s="3"/>
      <c r="AL467" s="54" t="s">
        <v>95</v>
      </c>
      <c r="AM467" s="175">
        <v>2.5000000000000001E-2</v>
      </c>
      <c r="AN467" s="59"/>
      <c r="AO467" s="54" t="s">
        <v>1620</v>
      </c>
      <c r="AP467" s="60"/>
      <c r="AQ467" s="60"/>
      <c r="AR467" s="135" t="s">
        <v>1789</v>
      </c>
      <c r="AS467" s="54"/>
      <c r="AT467" s="54"/>
      <c r="AU467" s="54"/>
      <c r="AV467" s="54"/>
      <c r="AW467" s="54"/>
      <c r="AX467" s="54" t="s">
        <v>624</v>
      </c>
      <c r="AY467" s="54" t="s">
        <v>624</v>
      </c>
      <c r="AZ467" s="176" t="s">
        <v>624</v>
      </c>
      <c r="BA467" s="54" t="s">
        <v>624</v>
      </c>
      <c r="BB467" s="54"/>
      <c r="BC467" s="54"/>
      <c r="BD467" s="54"/>
      <c r="BE467" s="172"/>
      <c r="BF467" s="54"/>
      <c r="BG467" s="54"/>
      <c r="BH467" s="54"/>
      <c r="BI467" s="54"/>
      <c r="BJ467" s="54"/>
      <c r="BK467" s="54"/>
      <c r="BL467" s="54"/>
      <c r="BM467" s="54"/>
      <c r="BN467" s="54"/>
      <c r="BO467" s="54"/>
      <c r="BP467" s="54"/>
      <c r="BQ467" s="54"/>
      <c r="BR467" s="54"/>
      <c r="BS467" s="173"/>
      <c r="BT467" s="59"/>
      <c r="BU467" s="59"/>
      <c r="BV467" s="59"/>
      <c r="BW467" s="59"/>
      <c r="BX467" s="59"/>
      <c r="BY467" s="59"/>
      <c r="BZ467" s="59"/>
      <c r="CA467" s="59"/>
      <c r="CB467" s="59"/>
      <c r="CC467" s="59"/>
      <c r="CD467" s="59"/>
      <c r="CE467" s="59"/>
      <c r="CF467" s="59"/>
      <c r="CG467" s="59"/>
      <c r="CH467" s="59"/>
      <c r="CI467" s="59"/>
      <c r="CJ467" s="59"/>
      <c r="CK467" s="59"/>
      <c r="CL467" s="61"/>
      <c r="CQ467" s="98"/>
      <c r="CR467" s="98"/>
      <c r="CS467" s="98"/>
      <c r="CT467" s="98"/>
      <c r="CU467" s="98"/>
      <c r="CV467" s="98"/>
      <c r="CW467" s="98"/>
      <c r="CX467" s="98"/>
      <c r="CY467" s="98"/>
      <c r="CZ467" s="98"/>
      <c r="DA467" s="1"/>
    </row>
    <row r="468" spans="1:105" x14ac:dyDescent="0.25">
      <c r="A468" s="141" t="s">
        <v>986</v>
      </c>
      <c r="B468" s="54">
        <v>20922364</v>
      </c>
      <c r="C468" s="57">
        <v>45043</v>
      </c>
      <c r="D468" s="54" t="s">
        <v>1701</v>
      </c>
      <c r="E468" s="54"/>
      <c r="F468" s="54"/>
      <c r="G468" s="54" t="s">
        <v>624</v>
      </c>
      <c r="H468" s="54"/>
      <c r="I468" s="54"/>
      <c r="J468" s="54"/>
      <c r="K468" s="54"/>
      <c r="L468" s="54" t="s">
        <v>624</v>
      </c>
      <c r="M468" s="54"/>
      <c r="N468" s="54"/>
      <c r="O468" s="54" t="s">
        <v>88</v>
      </c>
      <c r="P468" s="54" t="s">
        <v>93</v>
      </c>
      <c r="Q468" s="54">
        <v>0.78600000000000003</v>
      </c>
      <c r="R468" s="54" t="s">
        <v>863</v>
      </c>
      <c r="S468" s="54">
        <v>82</v>
      </c>
      <c r="T468" s="54">
        <v>12</v>
      </c>
      <c r="U468" s="54" t="s">
        <v>137</v>
      </c>
      <c r="V468" s="54" t="s">
        <v>200</v>
      </c>
      <c r="W468" s="54" t="s">
        <v>206</v>
      </c>
      <c r="X468" s="54"/>
      <c r="Y468" s="54"/>
      <c r="Z468" s="54"/>
      <c r="AA468" s="54"/>
      <c r="AB468" s="54"/>
      <c r="AC468" s="54"/>
      <c r="AD468" s="54"/>
      <c r="AE468" s="54"/>
      <c r="AF468" s="135" t="s">
        <v>1602</v>
      </c>
      <c r="AG468" s="54"/>
      <c r="AH468" s="54"/>
      <c r="AI468" s="54"/>
      <c r="AJ468" s="54"/>
      <c r="AK468" s="3"/>
      <c r="AL468" s="54" t="s">
        <v>95</v>
      </c>
      <c r="AM468" s="59"/>
      <c r="AN468" s="59">
        <v>5</v>
      </c>
      <c r="AO468" s="54" t="s">
        <v>1620</v>
      </c>
      <c r="AP468" s="60"/>
      <c r="AQ468" s="60"/>
      <c r="AR468" s="135" t="s">
        <v>1790</v>
      </c>
      <c r="AS468" s="54"/>
      <c r="AT468" s="54"/>
      <c r="AU468" s="54"/>
      <c r="AV468" s="54"/>
      <c r="AW468" s="54"/>
      <c r="AX468" s="54" t="s">
        <v>624</v>
      </c>
      <c r="AY468" s="54" t="s">
        <v>624</v>
      </c>
      <c r="AZ468" s="176" t="s">
        <v>624</v>
      </c>
      <c r="BA468" s="54"/>
      <c r="BB468" s="54"/>
      <c r="BC468" s="54"/>
      <c r="BD468" s="54"/>
      <c r="BE468" s="172"/>
      <c r="BF468" s="54"/>
      <c r="BG468" s="54"/>
      <c r="BH468" s="54"/>
      <c r="BI468" s="54"/>
      <c r="BJ468" s="54"/>
      <c r="BK468" s="54"/>
      <c r="BL468" s="54"/>
      <c r="BM468" s="54"/>
      <c r="BN468" s="54"/>
      <c r="BO468" s="54"/>
      <c r="BP468" s="54"/>
      <c r="BQ468" s="54"/>
      <c r="BR468" s="54"/>
      <c r="BS468" s="173"/>
      <c r="BT468" s="59"/>
      <c r="BU468" s="59"/>
      <c r="BV468" s="59"/>
      <c r="BW468" s="59"/>
      <c r="BX468" s="59"/>
      <c r="BY468" s="59"/>
      <c r="BZ468" s="59"/>
      <c r="CA468" s="59"/>
      <c r="CB468" s="59"/>
      <c r="CC468" s="59"/>
      <c r="CD468" s="59"/>
      <c r="CE468" s="59"/>
      <c r="CF468" s="59"/>
      <c r="CG468" s="59"/>
      <c r="CH468" s="59"/>
      <c r="CI468" s="59"/>
      <c r="CJ468" s="59"/>
      <c r="CK468" s="59"/>
      <c r="CL468" s="61"/>
      <c r="CQ468" s="98"/>
      <c r="CR468" s="98"/>
      <c r="CS468" s="98"/>
      <c r="CT468" s="98"/>
      <c r="CU468" s="98"/>
      <c r="CV468" s="98"/>
      <c r="CW468" s="98"/>
      <c r="CX468" s="98"/>
      <c r="CY468" s="98"/>
      <c r="CZ468" s="98"/>
      <c r="DA468" s="1"/>
    </row>
    <row r="469" spans="1:105" x14ac:dyDescent="0.25">
      <c r="A469" s="141" t="s">
        <v>1767</v>
      </c>
      <c r="B469" s="54">
        <v>1382</v>
      </c>
      <c r="C469" s="57">
        <v>45190</v>
      </c>
      <c r="D469" s="54" t="s">
        <v>1703</v>
      </c>
      <c r="E469" s="54"/>
      <c r="F469" s="54"/>
      <c r="G469" s="54"/>
      <c r="H469" s="54"/>
      <c r="I469" s="54"/>
      <c r="J469" s="54" t="s">
        <v>624</v>
      </c>
      <c r="K469" s="54"/>
      <c r="L469" s="54"/>
      <c r="M469" s="54"/>
      <c r="N469" s="54"/>
      <c r="O469" s="54" t="s">
        <v>88</v>
      </c>
      <c r="P469" s="54" t="s">
        <v>92</v>
      </c>
      <c r="Q469" s="54" t="s">
        <v>1724</v>
      </c>
      <c r="R469" s="54">
        <v>10</v>
      </c>
      <c r="S469" s="54" t="s">
        <v>1166</v>
      </c>
      <c r="T469" s="54" t="s">
        <v>1166</v>
      </c>
      <c r="U469" s="54" t="s">
        <v>199</v>
      </c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135" t="s">
        <v>1826</v>
      </c>
      <c r="AG469" s="54"/>
      <c r="AH469" s="54"/>
      <c r="AI469" s="54"/>
      <c r="AJ469" s="54"/>
      <c r="AK469" s="3"/>
      <c r="AL469" s="54" t="s">
        <v>95</v>
      </c>
      <c r="AM469" s="59">
        <v>0.05</v>
      </c>
      <c r="AN469" s="59"/>
      <c r="AO469" s="54" t="s">
        <v>1620</v>
      </c>
      <c r="AP469" s="60"/>
      <c r="AQ469" s="60"/>
      <c r="AR469" s="135" t="s">
        <v>1791</v>
      </c>
      <c r="AS469" s="54"/>
      <c r="AT469" s="54"/>
      <c r="AU469" s="54"/>
      <c r="AV469" s="54"/>
      <c r="AW469" s="54"/>
      <c r="AX469" s="54" t="s">
        <v>624</v>
      </c>
      <c r="AY469" s="54" t="s">
        <v>624</v>
      </c>
      <c r="AZ469" s="176" t="s">
        <v>624</v>
      </c>
      <c r="BA469" s="54" t="s">
        <v>624</v>
      </c>
      <c r="BB469" s="54"/>
      <c r="BC469" s="54"/>
      <c r="BD469" s="54"/>
      <c r="BE469" s="172"/>
      <c r="BF469" s="54"/>
      <c r="BG469" s="54"/>
      <c r="BH469" s="54"/>
      <c r="BI469" s="54"/>
      <c r="BJ469" s="54"/>
      <c r="BK469" s="54"/>
      <c r="BL469" s="54"/>
      <c r="BM469" s="54"/>
      <c r="BN469" s="54"/>
      <c r="BO469" s="54"/>
      <c r="BP469" s="54"/>
      <c r="BQ469" s="54"/>
      <c r="BR469" s="54"/>
      <c r="BS469" s="173"/>
      <c r="BT469" s="59"/>
      <c r="BU469" s="59"/>
      <c r="BV469" s="59"/>
      <c r="BW469" s="59"/>
      <c r="BX469" s="59"/>
      <c r="BY469" s="59"/>
      <c r="BZ469" s="59"/>
      <c r="CA469" s="59"/>
      <c r="CB469" s="59"/>
      <c r="CC469" s="59"/>
      <c r="CD469" s="59"/>
      <c r="CE469" s="59"/>
      <c r="CF469" s="59"/>
      <c r="CG469" s="59"/>
      <c r="CH469" s="59"/>
      <c r="CI469" s="59"/>
      <c r="CJ469" s="59"/>
      <c r="CK469" s="59"/>
      <c r="CL469" s="61"/>
      <c r="CQ469" s="98"/>
      <c r="CR469" s="98"/>
      <c r="CS469" s="98"/>
      <c r="CT469" s="98"/>
      <c r="CU469" s="98"/>
      <c r="CV469" s="98"/>
      <c r="CW469" s="98"/>
      <c r="CX469" s="98"/>
      <c r="CY469" s="98"/>
      <c r="CZ469" s="98"/>
      <c r="DA469" s="1"/>
    </row>
    <row r="470" spans="1:105" x14ac:dyDescent="0.25">
      <c r="A470" s="141" t="s">
        <v>1768</v>
      </c>
      <c r="B470" s="54" t="s">
        <v>1774</v>
      </c>
      <c r="C470" s="57">
        <v>43375</v>
      </c>
      <c r="D470" s="54" t="s">
        <v>1778</v>
      </c>
      <c r="E470" s="54" t="s">
        <v>624</v>
      </c>
      <c r="F470" s="54"/>
      <c r="G470" s="54"/>
      <c r="H470" s="54"/>
      <c r="I470" s="54"/>
      <c r="J470" s="54"/>
      <c r="K470" s="54"/>
      <c r="L470" s="54"/>
      <c r="M470" s="54"/>
      <c r="N470" s="54"/>
      <c r="O470" s="54" t="s">
        <v>3</v>
      </c>
      <c r="P470" s="54" t="s">
        <v>93</v>
      </c>
      <c r="Q470" s="54" t="s">
        <v>863</v>
      </c>
      <c r="R470" s="54" t="s">
        <v>1796</v>
      </c>
      <c r="S470" s="54" t="s">
        <v>863</v>
      </c>
      <c r="T470" s="54" t="s">
        <v>863</v>
      </c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135"/>
      <c r="AG470" s="54"/>
      <c r="AH470" s="54"/>
      <c r="AI470" s="54"/>
      <c r="AJ470" s="54"/>
      <c r="AK470" s="3"/>
      <c r="AL470" s="54" t="s">
        <v>95</v>
      </c>
      <c r="AM470" s="59"/>
      <c r="AN470" s="59" t="s">
        <v>1784</v>
      </c>
      <c r="AO470" s="54" t="s">
        <v>1620</v>
      </c>
      <c r="AP470" s="60"/>
      <c r="AQ470" s="60"/>
      <c r="AR470" s="135" t="s">
        <v>1786</v>
      </c>
      <c r="AS470" s="54"/>
      <c r="AT470" s="54"/>
      <c r="AU470" s="54"/>
      <c r="AV470" s="54"/>
      <c r="AW470" s="54"/>
      <c r="AX470" s="54" t="s">
        <v>624</v>
      </c>
      <c r="AY470" s="54" t="s">
        <v>624</v>
      </c>
      <c r="AZ470" s="54" t="s">
        <v>624</v>
      </c>
      <c r="BA470" s="54" t="s">
        <v>624</v>
      </c>
      <c r="BB470" s="54"/>
      <c r="BC470" s="54"/>
      <c r="BD470" s="54"/>
      <c r="BE470" s="172"/>
      <c r="BF470" s="54"/>
      <c r="BG470" s="54"/>
      <c r="BH470" s="54"/>
      <c r="BI470" s="54"/>
      <c r="BJ470" s="54"/>
      <c r="BK470" s="54"/>
      <c r="BL470" s="54"/>
      <c r="BM470" s="54"/>
      <c r="BN470" s="54"/>
      <c r="BO470" s="54"/>
      <c r="BP470" s="54"/>
      <c r="BQ470" s="54"/>
      <c r="BR470" s="54"/>
      <c r="BS470" s="173"/>
      <c r="BT470" s="59"/>
      <c r="BU470" s="59"/>
      <c r="BV470" s="59"/>
      <c r="BW470" s="59"/>
      <c r="BX470" s="59"/>
      <c r="BY470" s="59"/>
      <c r="BZ470" s="59"/>
      <c r="CA470" s="59"/>
      <c r="CB470" s="59"/>
      <c r="CC470" s="59"/>
      <c r="CD470" s="59"/>
      <c r="CE470" s="59"/>
      <c r="CF470" s="59"/>
      <c r="CG470" s="59"/>
      <c r="CH470" s="59"/>
      <c r="CI470" s="59"/>
      <c r="CJ470" s="59"/>
      <c r="CK470" s="59"/>
      <c r="CL470" s="61"/>
      <c r="CQ470" s="98"/>
      <c r="CR470" s="98"/>
      <c r="CS470" s="98"/>
      <c r="CT470" s="98"/>
      <c r="CU470" s="98"/>
      <c r="CV470" s="98"/>
      <c r="CW470" s="98"/>
      <c r="CX470" s="98"/>
      <c r="CY470" s="98"/>
      <c r="CZ470" s="98"/>
      <c r="DA470" s="1"/>
    </row>
    <row r="471" spans="1:105" x14ac:dyDescent="0.25">
      <c r="A471" s="141" t="s">
        <v>1118</v>
      </c>
      <c r="B471" s="54">
        <v>30024290</v>
      </c>
      <c r="C471" s="57">
        <v>45474</v>
      </c>
      <c r="D471" s="54" t="s">
        <v>1779</v>
      </c>
      <c r="E471" s="54"/>
      <c r="F471" s="54"/>
      <c r="G471" s="54"/>
      <c r="H471" s="54"/>
      <c r="I471" s="54"/>
      <c r="J471" s="54" t="s">
        <v>624</v>
      </c>
      <c r="K471" s="54"/>
      <c r="L471" s="54"/>
      <c r="M471" s="54"/>
      <c r="N471" s="54"/>
      <c r="O471" s="54" t="s">
        <v>89</v>
      </c>
      <c r="P471" s="54" t="s">
        <v>93</v>
      </c>
      <c r="Q471" s="54">
        <v>1.02</v>
      </c>
      <c r="R471" s="54" t="s">
        <v>1738</v>
      </c>
      <c r="S471" s="54" t="s">
        <v>863</v>
      </c>
      <c r="T471" s="54" t="s">
        <v>863</v>
      </c>
      <c r="U471" s="54" t="s">
        <v>153</v>
      </c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135" t="s">
        <v>1827</v>
      </c>
      <c r="AG471" s="54"/>
      <c r="AH471" s="54"/>
      <c r="AI471" s="54"/>
      <c r="AJ471" s="54"/>
      <c r="AK471" s="3"/>
      <c r="AL471" s="54" t="s">
        <v>95</v>
      </c>
      <c r="AM471" s="59"/>
      <c r="AN471" s="59">
        <v>1</v>
      </c>
      <c r="AO471" s="54" t="s">
        <v>1620</v>
      </c>
      <c r="AP471" s="60"/>
      <c r="AQ471" s="60"/>
      <c r="AR471" s="135"/>
      <c r="AS471" s="54"/>
      <c r="AT471" s="54"/>
      <c r="AU471" s="54"/>
      <c r="AV471" s="54"/>
      <c r="AW471" s="54"/>
      <c r="AX471" s="54" t="s">
        <v>624</v>
      </c>
      <c r="AY471" s="54" t="s">
        <v>624</v>
      </c>
      <c r="AZ471" s="176" t="s">
        <v>624</v>
      </c>
      <c r="BA471" s="54" t="s">
        <v>624</v>
      </c>
      <c r="BB471" s="54"/>
      <c r="BC471" s="54"/>
      <c r="BD471" s="54"/>
      <c r="BE471" s="172"/>
      <c r="BF471" s="54"/>
      <c r="BG471" s="54"/>
      <c r="BH471" s="54"/>
      <c r="BI471" s="54"/>
      <c r="BJ471" s="54"/>
      <c r="BK471" s="54"/>
      <c r="BL471" s="54"/>
      <c r="BM471" s="54"/>
      <c r="BN471" s="54"/>
      <c r="BO471" s="54"/>
      <c r="BP471" s="54"/>
      <c r="BQ471" s="54"/>
      <c r="BR471" s="54"/>
      <c r="BS471" s="173"/>
      <c r="BT471" s="59"/>
      <c r="BU471" s="59"/>
      <c r="BV471" s="59"/>
      <c r="BW471" s="59"/>
      <c r="BX471" s="59"/>
      <c r="BY471" s="59"/>
      <c r="BZ471" s="59"/>
      <c r="CA471" s="59"/>
      <c r="CB471" s="59"/>
      <c r="CC471" s="59"/>
      <c r="CD471" s="59"/>
      <c r="CE471" s="59"/>
      <c r="CF471" s="59"/>
      <c r="CG471" s="59"/>
      <c r="CH471" s="59"/>
      <c r="CI471" s="59"/>
      <c r="CJ471" s="59"/>
      <c r="CK471" s="59"/>
      <c r="CL471" s="61"/>
      <c r="CQ471" s="98"/>
      <c r="CR471" s="98"/>
      <c r="CS471" s="98"/>
      <c r="CT471" s="98"/>
      <c r="CU471" s="98"/>
      <c r="CV471" s="98"/>
      <c r="CW471" s="98"/>
      <c r="CX471" s="98"/>
      <c r="CY471" s="98"/>
      <c r="CZ471" s="98"/>
      <c r="DA471" s="1"/>
    </row>
    <row r="472" spans="1:105" x14ac:dyDescent="0.25">
      <c r="A472" s="141" t="s">
        <v>980</v>
      </c>
      <c r="B472" s="54" t="s">
        <v>1775</v>
      </c>
      <c r="C472" s="57">
        <v>42033</v>
      </c>
      <c r="D472" s="54" t="s">
        <v>1780</v>
      </c>
      <c r="E472" s="54"/>
      <c r="F472" s="54"/>
      <c r="G472" s="54"/>
      <c r="H472" s="54"/>
      <c r="I472" s="54"/>
      <c r="J472" s="54"/>
      <c r="K472" s="54"/>
      <c r="L472" s="54" t="s">
        <v>624</v>
      </c>
      <c r="M472" s="54"/>
      <c r="N472" s="54"/>
      <c r="O472" s="54" t="s">
        <v>89</v>
      </c>
      <c r="P472" s="54" t="s">
        <v>93</v>
      </c>
      <c r="Q472" s="54">
        <v>1.0640000000000001</v>
      </c>
      <c r="R472" s="54">
        <v>6.8</v>
      </c>
      <c r="S472" s="54" t="s">
        <v>1798</v>
      </c>
      <c r="T472" s="54" t="s">
        <v>1798</v>
      </c>
      <c r="U472" s="54" t="s">
        <v>191</v>
      </c>
      <c r="V472" s="54" t="s">
        <v>265</v>
      </c>
      <c r="W472" s="54"/>
      <c r="X472" s="54"/>
      <c r="Y472" s="54"/>
      <c r="Z472" s="54"/>
      <c r="AA472" s="54"/>
      <c r="AB472" s="54"/>
      <c r="AC472" s="54"/>
      <c r="AD472" s="54"/>
      <c r="AE472" s="54"/>
      <c r="AF472" s="135" t="s">
        <v>1797</v>
      </c>
      <c r="AG472" s="54"/>
      <c r="AH472" s="54"/>
      <c r="AI472" s="54"/>
      <c r="AJ472" s="54"/>
      <c r="AK472" s="3"/>
      <c r="AL472" s="54" t="s">
        <v>95</v>
      </c>
      <c r="AM472" s="59"/>
      <c r="AN472" s="175">
        <v>0.97499999999999998</v>
      </c>
      <c r="AO472" s="54" t="s">
        <v>1620</v>
      </c>
      <c r="AP472" s="60"/>
      <c r="AQ472" s="60"/>
      <c r="AR472" s="135" t="s">
        <v>1792</v>
      </c>
      <c r="AS472" s="54"/>
      <c r="AT472" s="54"/>
      <c r="AU472" s="54"/>
      <c r="AV472" s="54"/>
      <c r="AW472" s="54"/>
      <c r="AX472" s="54" t="s">
        <v>624</v>
      </c>
      <c r="AY472" s="54" t="s">
        <v>624</v>
      </c>
      <c r="AZ472" s="54"/>
      <c r="BA472" s="54" t="s">
        <v>624</v>
      </c>
      <c r="BB472" s="54"/>
      <c r="BC472" s="54"/>
      <c r="BD472" s="54"/>
      <c r="BE472" s="172"/>
      <c r="BF472" s="54"/>
      <c r="BG472" s="54"/>
      <c r="BH472" s="54"/>
      <c r="BI472" s="54"/>
      <c r="BJ472" s="54"/>
      <c r="BK472" s="54"/>
      <c r="BL472" s="54"/>
      <c r="BM472" s="54"/>
      <c r="BN472" s="54"/>
      <c r="BO472" s="54"/>
      <c r="BP472" s="54"/>
      <c r="BQ472" s="54"/>
      <c r="BR472" s="54"/>
      <c r="BS472" s="173"/>
      <c r="BT472" s="59"/>
      <c r="BU472" s="59"/>
      <c r="BV472" s="59"/>
      <c r="BW472" s="59"/>
      <c r="BX472" s="59"/>
      <c r="BY472" s="59"/>
      <c r="BZ472" s="59"/>
      <c r="CA472" s="59"/>
      <c r="CB472" s="59"/>
      <c r="CC472" s="59"/>
      <c r="CD472" s="59"/>
      <c r="CE472" s="59"/>
      <c r="CF472" s="59"/>
      <c r="CG472" s="59"/>
      <c r="CH472" s="59"/>
      <c r="CI472" s="59"/>
      <c r="CJ472" s="59"/>
      <c r="CK472" s="59"/>
      <c r="CL472" s="61"/>
      <c r="CQ472" s="98"/>
      <c r="CR472" s="98"/>
      <c r="CS472" s="98"/>
      <c r="CT472" s="98"/>
      <c r="CU472" s="98"/>
      <c r="CV472" s="98"/>
      <c r="CW472" s="98"/>
      <c r="CX472" s="98"/>
      <c r="CY472" s="98"/>
      <c r="CZ472" s="98"/>
      <c r="DA472" s="1"/>
    </row>
    <row r="473" spans="1:105" x14ac:dyDescent="0.25">
      <c r="A473" s="141" t="s">
        <v>982</v>
      </c>
      <c r="B473" s="54" t="s">
        <v>1776</v>
      </c>
      <c r="C473" s="57">
        <v>41522</v>
      </c>
      <c r="D473" s="54" t="s">
        <v>1780</v>
      </c>
      <c r="E473" s="54"/>
      <c r="F473" s="54"/>
      <c r="G473" s="54"/>
      <c r="H473" s="54"/>
      <c r="I473" s="54"/>
      <c r="J473" s="54" t="s">
        <v>624</v>
      </c>
      <c r="K473" s="54"/>
      <c r="L473" s="54"/>
      <c r="M473" s="54"/>
      <c r="N473" s="54"/>
      <c r="O473" s="54" t="s">
        <v>88</v>
      </c>
      <c r="P473" s="54" t="s">
        <v>93</v>
      </c>
      <c r="Q473" s="54">
        <v>1.008</v>
      </c>
      <c r="R473" s="54">
        <v>13</v>
      </c>
      <c r="S473" s="54" t="s">
        <v>1798</v>
      </c>
      <c r="T473" s="54" t="s">
        <v>1800</v>
      </c>
      <c r="U473" s="54" t="s">
        <v>153</v>
      </c>
      <c r="V473" s="54" t="s">
        <v>197</v>
      </c>
      <c r="W473" s="54" t="s">
        <v>199</v>
      </c>
      <c r="X473" s="54"/>
      <c r="Y473" s="54"/>
      <c r="Z473" s="54"/>
      <c r="AA473" s="54"/>
      <c r="AB473" s="54"/>
      <c r="AC473" s="54"/>
      <c r="AD473" s="54"/>
      <c r="AE473" s="54"/>
      <c r="AF473" s="135" t="s">
        <v>1799</v>
      </c>
      <c r="AG473" s="54"/>
      <c r="AH473" s="54"/>
      <c r="AI473" s="54"/>
      <c r="AJ473" s="54"/>
      <c r="AK473" s="3"/>
      <c r="AL473" s="54" t="s">
        <v>95</v>
      </c>
      <c r="AM473" s="59"/>
      <c r="AN473" s="175">
        <v>0.97499999999999998</v>
      </c>
      <c r="AO473" s="54" t="s">
        <v>1620</v>
      </c>
      <c r="AP473" s="60"/>
      <c r="AQ473" s="60"/>
      <c r="AR473" s="135" t="s">
        <v>1792</v>
      </c>
      <c r="AS473" s="54"/>
      <c r="AT473" s="54"/>
      <c r="AU473" s="54"/>
      <c r="AV473" s="54"/>
      <c r="AW473" s="54"/>
      <c r="AX473" s="54" t="s">
        <v>624</v>
      </c>
      <c r="AY473" s="54" t="s">
        <v>624</v>
      </c>
      <c r="AZ473" s="54"/>
      <c r="BA473" s="54" t="s">
        <v>624</v>
      </c>
      <c r="BB473" s="54"/>
      <c r="BC473" s="54"/>
      <c r="BD473" s="54"/>
      <c r="BE473" s="172"/>
      <c r="BF473" s="54"/>
      <c r="BG473" s="54"/>
      <c r="BH473" s="54"/>
      <c r="BI473" s="54"/>
      <c r="BJ473" s="54"/>
      <c r="BK473" s="54"/>
      <c r="BL473" s="54"/>
      <c r="BM473" s="54"/>
      <c r="BN473" s="54"/>
      <c r="BO473" s="54"/>
      <c r="BP473" s="54"/>
      <c r="BQ473" s="54"/>
      <c r="BR473" s="54"/>
      <c r="BS473" s="173"/>
      <c r="BT473" s="59"/>
      <c r="BU473" s="59"/>
      <c r="BV473" s="59"/>
      <c r="BW473" s="59"/>
      <c r="BX473" s="59"/>
      <c r="BY473" s="59"/>
      <c r="BZ473" s="59"/>
      <c r="CA473" s="59"/>
      <c r="CB473" s="59"/>
      <c r="CC473" s="59"/>
      <c r="CD473" s="59"/>
      <c r="CE473" s="59"/>
      <c r="CF473" s="59"/>
      <c r="CG473" s="59"/>
      <c r="CH473" s="59"/>
      <c r="CI473" s="59"/>
      <c r="CJ473" s="59"/>
      <c r="CK473" s="59"/>
      <c r="CL473" s="61"/>
      <c r="CQ473" s="98"/>
      <c r="CR473" s="98"/>
      <c r="CS473" s="98"/>
      <c r="CT473" s="98"/>
      <c r="CU473" s="98"/>
      <c r="CV473" s="98"/>
      <c r="CW473" s="98"/>
      <c r="CX473" s="98"/>
      <c r="CY473" s="98"/>
      <c r="CZ473" s="98"/>
      <c r="DA473" s="1"/>
    </row>
    <row r="474" spans="1:105" x14ac:dyDescent="0.25">
      <c r="A474" s="141" t="s">
        <v>1769</v>
      </c>
      <c r="B474" s="54">
        <v>112080</v>
      </c>
      <c r="C474" s="57">
        <v>45476</v>
      </c>
      <c r="D474" s="54" t="s">
        <v>1703</v>
      </c>
      <c r="E474" s="54"/>
      <c r="F474" s="54"/>
      <c r="G474" s="54"/>
      <c r="H474" s="54"/>
      <c r="I474" s="54"/>
      <c r="J474" s="54" t="s">
        <v>624</v>
      </c>
      <c r="K474" s="54"/>
      <c r="L474" s="54"/>
      <c r="M474" s="54"/>
      <c r="N474" s="54"/>
      <c r="O474" s="54" t="s">
        <v>88</v>
      </c>
      <c r="P474" s="54" t="s">
        <v>93</v>
      </c>
      <c r="Q474" s="54">
        <v>1.84</v>
      </c>
      <c r="R474" s="54">
        <v>1.2</v>
      </c>
      <c r="S474" s="54">
        <v>290</v>
      </c>
      <c r="T474" s="54" t="s">
        <v>876</v>
      </c>
      <c r="U474" s="54" t="s">
        <v>196</v>
      </c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135" t="s">
        <v>1475</v>
      </c>
      <c r="AG474" s="54"/>
      <c r="AH474" s="54"/>
      <c r="AI474" s="54"/>
      <c r="AJ474" s="54"/>
      <c r="AK474" s="3"/>
      <c r="AL474" s="54" t="s">
        <v>95</v>
      </c>
      <c r="AM474" s="59"/>
      <c r="AN474" s="59">
        <v>1</v>
      </c>
      <c r="AO474" s="54" t="s">
        <v>1620</v>
      </c>
      <c r="AP474" s="60"/>
      <c r="AQ474" s="60"/>
      <c r="AR474" s="135" t="s">
        <v>1793</v>
      </c>
      <c r="AS474" s="54"/>
      <c r="AT474" s="54"/>
      <c r="AU474" s="54"/>
      <c r="AV474" s="54"/>
      <c r="AW474" s="54"/>
      <c r="AX474" s="54" t="s">
        <v>624</v>
      </c>
      <c r="AY474" s="54" t="s">
        <v>624</v>
      </c>
      <c r="AZ474" s="177" t="s">
        <v>624</v>
      </c>
      <c r="BA474" s="54" t="s">
        <v>624</v>
      </c>
      <c r="BB474" s="54"/>
      <c r="BC474" s="54"/>
      <c r="BD474" s="54"/>
      <c r="BE474" s="172"/>
      <c r="BF474" s="54"/>
      <c r="BG474" s="54"/>
      <c r="BH474" s="54"/>
      <c r="BI474" s="54"/>
      <c r="BJ474" s="54"/>
      <c r="BK474" s="54"/>
      <c r="BL474" s="54"/>
      <c r="BM474" s="54"/>
      <c r="BN474" s="54"/>
      <c r="BO474" s="54"/>
      <c r="BP474" s="54"/>
      <c r="BQ474" s="54"/>
      <c r="BR474" s="54"/>
      <c r="BS474" s="173"/>
      <c r="BT474" s="59"/>
      <c r="BU474" s="59"/>
      <c r="BV474" s="59"/>
      <c r="BW474" s="59"/>
      <c r="BX474" s="59"/>
      <c r="BY474" s="59"/>
      <c r="BZ474" s="59"/>
      <c r="CA474" s="59"/>
      <c r="CB474" s="59"/>
      <c r="CC474" s="59"/>
      <c r="CD474" s="59"/>
      <c r="CE474" s="59"/>
      <c r="CF474" s="59"/>
      <c r="CG474" s="59"/>
      <c r="CH474" s="59"/>
      <c r="CI474" s="59"/>
      <c r="CJ474" s="59"/>
      <c r="CK474" s="59"/>
      <c r="CL474" s="61"/>
      <c r="CQ474" s="98"/>
      <c r="CR474" s="98"/>
      <c r="CS474" s="98"/>
      <c r="CT474" s="98"/>
      <c r="CU474" s="98"/>
      <c r="CV474" s="98"/>
      <c r="CW474" s="98"/>
      <c r="CX474" s="98"/>
      <c r="CY474" s="98"/>
      <c r="CZ474" s="98"/>
      <c r="DA474" s="1"/>
    </row>
    <row r="475" spans="1:105" x14ac:dyDescent="0.25">
      <c r="A475" s="141" t="s">
        <v>1770</v>
      </c>
      <c r="B475" s="54">
        <v>100062</v>
      </c>
      <c r="C475" s="57">
        <v>45390</v>
      </c>
      <c r="D475" s="54" t="s">
        <v>1703</v>
      </c>
      <c r="E475" s="54"/>
      <c r="F475" s="54"/>
      <c r="G475" s="54" t="s">
        <v>624</v>
      </c>
      <c r="H475" s="54"/>
      <c r="I475" s="54"/>
      <c r="J475" s="54" t="s">
        <v>624</v>
      </c>
      <c r="K475" s="54"/>
      <c r="L475" s="54"/>
      <c r="M475" s="54"/>
      <c r="N475" s="54"/>
      <c r="O475" s="54" t="s">
        <v>88</v>
      </c>
      <c r="P475" s="54" t="s">
        <v>93</v>
      </c>
      <c r="Q475" s="54">
        <v>1.05</v>
      </c>
      <c r="R475" s="54">
        <v>2.5</v>
      </c>
      <c r="S475" s="54">
        <v>117.9</v>
      </c>
      <c r="T475" s="54">
        <v>39</v>
      </c>
      <c r="U475" s="54" t="s">
        <v>196</v>
      </c>
      <c r="V475" s="54" t="s">
        <v>138</v>
      </c>
      <c r="W475" s="54"/>
      <c r="X475" s="54"/>
      <c r="Y475" s="54"/>
      <c r="Z475" s="54"/>
      <c r="AA475" s="54"/>
      <c r="AB475" s="54"/>
      <c r="AC475" s="54"/>
      <c r="AD475" s="54"/>
      <c r="AE475" s="54"/>
      <c r="AF475" s="135" t="s">
        <v>1828</v>
      </c>
      <c r="AG475" s="54"/>
      <c r="AH475" s="54"/>
      <c r="AI475" s="54"/>
      <c r="AJ475" s="54"/>
      <c r="AK475" s="3"/>
      <c r="AL475" s="54" t="s">
        <v>95</v>
      </c>
      <c r="AM475" s="59"/>
      <c r="AN475" s="59">
        <v>1</v>
      </c>
      <c r="AO475" s="54" t="s">
        <v>1620</v>
      </c>
      <c r="AP475" s="60"/>
      <c r="AQ475" s="60"/>
      <c r="AR475" s="135"/>
      <c r="AS475" s="54"/>
      <c r="AT475" s="54"/>
      <c r="AU475" s="54"/>
      <c r="AV475" s="54"/>
      <c r="AW475" s="54"/>
      <c r="AX475" s="54" t="s">
        <v>624</v>
      </c>
      <c r="AY475" s="54" t="s">
        <v>624</v>
      </c>
      <c r="AZ475" s="177" t="s">
        <v>624</v>
      </c>
      <c r="BA475" s="54" t="s">
        <v>624</v>
      </c>
      <c r="BB475" s="54"/>
      <c r="BC475" s="54"/>
      <c r="BD475" s="54"/>
      <c r="BE475" s="172"/>
      <c r="BF475" s="54"/>
      <c r="BG475" s="54"/>
      <c r="BH475" s="54"/>
      <c r="BI475" s="54"/>
      <c r="BJ475" s="54"/>
      <c r="BK475" s="54"/>
      <c r="BL475" s="54"/>
      <c r="BM475" s="54"/>
      <c r="BN475" s="54"/>
      <c r="BO475" s="54"/>
      <c r="BP475" s="54"/>
      <c r="BQ475" s="54"/>
      <c r="BR475" s="54"/>
      <c r="BS475" s="173"/>
      <c r="BT475" s="59"/>
      <c r="BU475" s="59"/>
      <c r="BV475" s="59"/>
      <c r="BW475" s="59"/>
      <c r="BX475" s="59"/>
      <c r="BY475" s="59"/>
      <c r="BZ475" s="59"/>
      <c r="CA475" s="59"/>
      <c r="CB475" s="59"/>
      <c r="CC475" s="59"/>
      <c r="CD475" s="59"/>
      <c r="CE475" s="59"/>
      <c r="CF475" s="59"/>
      <c r="CG475" s="59"/>
      <c r="CH475" s="59"/>
      <c r="CI475" s="59"/>
      <c r="CJ475" s="59"/>
      <c r="CK475" s="59"/>
      <c r="CL475" s="61"/>
      <c r="CQ475" s="98"/>
      <c r="CR475" s="98"/>
      <c r="CS475" s="98"/>
      <c r="CT475" s="98"/>
      <c r="CU475" s="98"/>
      <c r="CV475" s="98"/>
      <c r="CW475" s="98"/>
      <c r="CX475" s="98"/>
      <c r="CY475" s="98"/>
      <c r="CZ475" s="98"/>
      <c r="DA475" s="1"/>
    </row>
    <row r="476" spans="1:105" x14ac:dyDescent="0.25">
      <c r="A476" s="141" t="s">
        <v>1771</v>
      </c>
      <c r="B476" s="54">
        <v>6224</v>
      </c>
      <c r="C476" s="57">
        <v>41957</v>
      </c>
      <c r="D476" s="54" t="s">
        <v>1781</v>
      </c>
      <c r="E476" s="54"/>
      <c r="F476" s="54"/>
      <c r="G476" s="54"/>
      <c r="H476" s="54"/>
      <c r="I476" s="54"/>
      <c r="J476" s="54" t="s">
        <v>624</v>
      </c>
      <c r="K476" s="54"/>
      <c r="L476" s="54"/>
      <c r="M476" s="54"/>
      <c r="N476" s="54" t="s">
        <v>624</v>
      </c>
      <c r="O476" s="54" t="s">
        <v>88</v>
      </c>
      <c r="P476" s="54" t="s">
        <v>93</v>
      </c>
      <c r="Q476" s="54">
        <v>1.044</v>
      </c>
      <c r="R476" s="54" t="s">
        <v>876</v>
      </c>
      <c r="S476" s="54">
        <v>100</v>
      </c>
      <c r="T476" s="54" t="s">
        <v>876</v>
      </c>
      <c r="U476" s="54" t="s">
        <v>197</v>
      </c>
      <c r="V476" s="54" t="s">
        <v>199</v>
      </c>
      <c r="W476" s="54" t="s">
        <v>262</v>
      </c>
      <c r="X476" s="54" t="s">
        <v>264</v>
      </c>
      <c r="Y476" s="54"/>
      <c r="Z476" s="54"/>
      <c r="AA476" s="54"/>
      <c r="AB476" s="54"/>
      <c r="AC476" s="54"/>
      <c r="AD476" s="54"/>
      <c r="AE476" s="54" t="s">
        <v>1609</v>
      </c>
      <c r="AF476" s="135" t="s">
        <v>1480</v>
      </c>
      <c r="AG476" s="54"/>
      <c r="AH476" s="54"/>
      <c r="AI476" s="54"/>
      <c r="AJ476" s="54"/>
      <c r="AK476" s="3"/>
      <c r="AL476" s="54" t="s">
        <v>95</v>
      </c>
      <c r="AM476" s="59"/>
      <c r="AN476" s="59">
        <v>5</v>
      </c>
      <c r="AO476" s="54" t="s">
        <v>1620</v>
      </c>
      <c r="AP476" s="60"/>
      <c r="AQ476" s="60"/>
      <c r="AR476" s="135" t="s">
        <v>1794</v>
      </c>
      <c r="AS476" s="54"/>
      <c r="AT476" s="54"/>
      <c r="AU476" s="54"/>
      <c r="AV476" s="54"/>
      <c r="AW476" s="54"/>
      <c r="AX476" s="54" t="s">
        <v>624</v>
      </c>
      <c r="AY476" s="54" t="s">
        <v>624</v>
      </c>
      <c r="AZ476" s="54"/>
      <c r="BA476" s="54"/>
      <c r="BB476" s="54"/>
      <c r="BC476" s="54"/>
      <c r="BD476" s="54"/>
      <c r="BE476" s="172"/>
      <c r="BF476" s="54"/>
      <c r="BG476" s="54"/>
      <c r="BH476" s="54"/>
      <c r="BI476" s="54"/>
      <c r="BJ476" s="54"/>
      <c r="BK476" s="54"/>
      <c r="BL476" s="54"/>
      <c r="BM476" s="54"/>
      <c r="BN476" s="54"/>
      <c r="BO476" s="54"/>
      <c r="BP476" s="54"/>
      <c r="BQ476" s="54"/>
      <c r="BR476" s="54"/>
      <c r="BS476" s="173"/>
      <c r="BT476" s="59"/>
      <c r="BU476" s="59"/>
      <c r="BV476" s="59"/>
      <c r="BW476" s="59"/>
      <c r="BX476" s="59"/>
      <c r="BY476" s="59"/>
      <c r="BZ476" s="59"/>
      <c r="CA476" s="59"/>
      <c r="CB476" s="59"/>
      <c r="CC476" s="59"/>
      <c r="CD476" s="59"/>
      <c r="CE476" s="59"/>
      <c r="CF476" s="59"/>
      <c r="CG476" s="59"/>
      <c r="CH476" s="59"/>
      <c r="CI476" s="59"/>
      <c r="CJ476" s="59"/>
      <c r="CK476" s="59"/>
      <c r="CL476" s="61"/>
      <c r="CQ476" s="98"/>
      <c r="CR476" s="98"/>
      <c r="CS476" s="98"/>
      <c r="CT476" s="98"/>
      <c r="CU476" s="98"/>
      <c r="CV476" s="98"/>
      <c r="CW476" s="98"/>
      <c r="CX476" s="98"/>
      <c r="CY476" s="98"/>
      <c r="CZ476" s="98"/>
      <c r="DA476" s="1"/>
    </row>
    <row r="477" spans="1:105" x14ac:dyDescent="0.25">
      <c r="A477" s="141" t="s">
        <v>1045</v>
      </c>
      <c r="B477" s="54">
        <v>107555</v>
      </c>
      <c r="C477" s="57">
        <v>45390</v>
      </c>
      <c r="D477" s="54" t="s">
        <v>1703</v>
      </c>
      <c r="E477" s="54"/>
      <c r="F477" s="54"/>
      <c r="G477" s="54"/>
      <c r="H477" s="54"/>
      <c r="I477" s="54"/>
      <c r="J477" s="54" t="s">
        <v>624</v>
      </c>
      <c r="K477" s="54"/>
      <c r="L477" s="54"/>
      <c r="M477" s="54"/>
      <c r="N477" s="54"/>
      <c r="O477" s="54" t="s">
        <v>89</v>
      </c>
      <c r="P477" s="54" t="s">
        <v>93</v>
      </c>
      <c r="Q477" s="54">
        <v>1.07</v>
      </c>
      <c r="R477" s="54">
        <v>12.94</v>
      </c>
      <c r="S477" s="54" t="s">
        <v>1802</v>
      </c>
      <c r="T477" s="54" t="s">
        <v>876</v>
      </c>
      <c r="U477" s="54" t="s">
        <v>197</v>
      </c>
      <c r="V477" s="54" t="s">
        <v>200</v>
      </c>
      <c r="W477" s="54" t="s">
        <v>153</v>
      </c>
      <c r="X477" s="54"/>
      <c r="Y477" s="54"/>
      <c r="Z477" s="54"/>
      <c r="AA477" s="54"/>
      <c r="AB477" s="54"/>
      <c r="AC477" s="54"/>
      <c r="AD477" s="54"/>
      <c r="AE477" s="54"/>
      <c r="AF477" s="135" t="s">
        <v>1829</v>
      </c>
      <c r="AG477" s="54"/>
      <c r="AH477" s="54"/>
      <c r="AI477" s="54"/>
      <c r="AJ477" s="54"/>
      <c r="AK477" s="3"/>
      <c r="AL477" s="54" t="s">
        <v>95</v>
      </c>
      <c r="AM477" s="59"/>
      <c r="AN477" s="59">
        <v>2.5</v>
      </c>
      <c r="AO477" s="54" t="s">
        <v>1620</v>
      </c>
      <c r="AP477" s="60"/>
      <c r="AQ477" s="60"/>
      <c r="AR477" s="135"/>
      <c r="AS477" s="54"/>
      <c r="AT477" s="54"/>
      <c r="AU477" s="54"/>
      <c r="AV477" s="54"/>
      <c r="AW477" s="54"/>
      <c r="AX477" s="54" t="s">
        <v>624</v>
      </c>
      <c r="AY477" s="54" t="s">
        <v>624</v>
      </c>
      <c r="AZ477" s="176" t="s">
        <v>624</v>
      </c>
      <c r="BA477" s="54" t="s">
        <v>624</v>
      </c>
      <c r="BB477" s="54"/>
      <c r="BC477" s="54"/>
      <c r="BD477" s="54"/>
      <c r="BE477" s="172"/>
      <c r="BF477" s="54"/>
      <c r="BG477" s="54"/>
      <c r="BH477" s="54"/>
      <c r="BI477" s="54"/>
      <c r="BJ477" s="54"/>
      <c r="BK477" s="54"/>
      <c r="BL477" s="54"/>
      <c r="BM477" s="54"/>
      <c r="BN477" s="54"/>
      <c r="BO477" s="54"/>
      <c r="BP477" s="54"/>
      <c r="BQ477" s="54"/>
      <c r="BR477" s="54"/>
      <c r="BS477" s="173"/>
      <c r="BT477" s="59"/>
      <c r="BU477" s="59"/>
      <c r="BV477" s="59"/>
      <c r="BW477" s="59"/>
      <c r="BX477" s="59"/>
      <c r="BY477" s="59"/>
      <c r="BZ477" s="59"/>
      <c r="CA477" s="59"/>
      <c r="CB477" s="59"/>
      <c r="CC477" s="59"/>
      <c r="CD477" s="59"/>
      <c r="CE477" s="59"/>
      <c r="CF477" s="59"/>
      <c r="CG477" s="59"/>
      <c r="CH477" s="59"/>
      <c r="CI477" s="59"/>
      <c r="CJ477" s="59"/>
      <c r="CK477" s="59"/>
      <c r="CL477" s="61"/>
      <c r="CQ477" s="98"/>
      <c r="CR477" s="98"/>
      <c r="CS477" s="98"/>
      <c r="CT477" s="98"/>
      <c r="CU477" s="98"/>
      <c r="CV477" s="98"/>
      <c r="CW477" s="98"/>
      <c r="CX477" s="98"/>
      <c r="CY477" s="98"/>
      <c r="CZ477" s="98"/>
      <c r="DA477" s="1"/>
    </row>
    <row r="478" spans="1:105" hidden="1" x14ac:dyDescent="0.25">
      <c r="A478" s="141"/>
      <c r="B478" s="54"/>
      <c r="C478" s="57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135"/>
      <c r="AG478" s="54"/>
      <c r="AH478" s="54"/>
      <c r="AI478" s="54"/>
      <c r="AJ478" s="54"/>
      <c r="AK478" s="3"/>
      <c r="AL478" s="54"/>
      <c r="AM478" s="59"/>
      <c r="AN478" s="59"/>
      <c r="AO478" s="54"/>
      <c r="AP478" s="60"/>
      <c r="AQ478" s="60"/>
      <c r="AR478" s="135"/>
      <c r="AS478" s="54"/>
      <c r="AT478" s="54"/>
      <c r="AU478" s="54"/>
      <c r="AV478" s="54"/>
      <c r="AW478" s="54"/>
      <c r="AX478" s="54"/>
      <c r="AY478" s="54"/>
      <c r="AZ478" s="54"/>
      <c r="BA478" s="54"/>
      <c r="BB478" s="54"/>
      <c r="BC478" s="54"/>
      <c r="BD478" s="54"/>
      <c r="BE478" s="172"/>
      <c r="BF478" s="54"/>
      <c r="BG478" s="54"/>
      <c r="BH478" s="54"/>
      <c r="BI478" s="54"/>
      <c r="BJ478" s="54"/>
      <c r="BK478" s="54"/>
      <c r="BL478" s="54"/>
      <c r="BM478" s="54"/>
      <c r="BN478" s="54"/>
      <c r="BO478" s="54"/>
      <c r="BP478" s="54"/>
      <c r="BQ478" s="54"/>
      <c r="BR478" s="54"/>
      <c r="BS478" s="173"/>
      <c r="BT478" s="59"/>
      <c r="BU478" s="59"/>
      <c r="BV478" s="59"/>
      <c r="BW478" s="59"/>
      <c r="BX478" s="59"/>
      <c r="BY478" s="59"/>
      <c r="BZ478" s="59"/>
      <c r="CA478" s="59"/>
      <c r="CB478" s="59"/>
      <c r="CC478" s="59"/>
      <c r="CD478" s="59"/>
      <c r="CE478" s="59"/>
      <c r="CF478" s="59"/>
      <c r="CG478" s="59"/>
      <c r="CH478" s="59"/>
      <c r="CI478" s="59"/>
      <c r="CJ478" s="59"/>
      <c r="CK478" s="59"/>
      <c r="CL478" s="61"/>
      <c r="CQ478" s="98"/>
      <c r="CR478" s="98"/>
      <c r="CS478" s="98"/>
      <c r="CT478" s="98"/>
      <c r="CU478" s="98"/>
      <c r="CV478" s="98"/>
      <c r="CW478" s="98"/>
      <c r="CX478" s="98"/>
      <c r="CY478" s="98"/>
      <c r="CZ478" s="98"/>
      <c r="DA478" s="1"/>
    </row>
    <row r="479" spans="1:105" hidden="1" x14ac:dyDescent="0.25">
      <c r="A479" s="141"/>
      <c r="B479" s="54"/>
      <c r="C479" s="57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135"/>
      <c r="AG479" s="54"/>
      <c r="AH479" s="54"/>
      <c r="AI479" s="54"/>
      <c r="AJ479" s="54"/>
      <c r="AK479" s="3"/>
      <c r="AL479" s="54"/>
      <c r="AM479" s="59"/>
      <c r="AN479" s="59"/>
      <c r="AO479" s="54"/>
      <c r="AP479" s="60"/>
      <c r="AQ479" s="60"/>
      <c r="AR479" s="135"/>
      <c r="AS479" s="54"/>
      <c r="AT479" s="54"/>
      <c r="AU479" s="54"/>
      <c r="AV479" s="54"/>
      <c r="AW479" s="54"/>
      <c r="AX479" s="54"/>
      <c r="AY479" s="54"/>
      <c r="AZ479" s="54"/>
      <c r="BA479" s="54"/>
      <c r="BB479" s="54"/>
      <c r="BC479" s="54"/>
      <c r="BD479" s="54"/>
      <c r="BE479" s="172"/>
      <c r="BF479" s="54"/>
      <c r="BG479" s="54"/>
      <c r="BH479" s="54"/>
      <c r="BI479" s="54"/>
      <c r="BJ479" s="54"/>
      <c r="BK479" s="54"/>
      <c r="BL479" s="54"/>
      <c r="BM479" s="54"/>
      <c r="BN479" s="54"/>
      <c r="BO479" s="54"/>
      <c r="BP479" s="54"/>
      <c r="BQ479" s="54"/>
      <c r="BR479" s="54"/>
      <c r="BS479" s="173"/>
      <c r="BT479" s="59"/>
      <c r="BU479" s="59"/>
      <c r="BV479" s="59"/>
      <c r="BW479" s="59"/>
      <c r="BX479" s="59"/>
      <c r="BY479" s="59"/>
      <c r="BZ479" s="59"/>
      <c r="CA479" s="59"/>
      <c r="CB479" s="59"/>
      <c r="CC479" s="59"/>
      <c r="CD479" s="59"/>
      <c r="CE479" s="59"/>
      <c r="CF479" s="59"/>
      <c r="CG479" s="59"/>
      <c r="CH479" s="59"/>
      <c r="CI479" s="59"/>
      <c r="CJ479" s="59"/>
      <c r="CK479" s="59"/>
      <c r="CL479" s="61"/>
      <c r="CQ479" s="98"/>
      <c r="CR479" s="98"/>
      <c r="CS479" s="98"/>
      <c r="CT479" s="98"/>
      <c r="CU479" s="98"/>
      <c r="CV479" s="98"/>
      <c r="CW479" s="98"/>
      <c r="CX479" s="98"/>
      <c r="CY479" s="98"/>
      <c r="CZ479" s="98"/>
      <c r="DA479" s="1"/>
    </row>
    <row r="480" spans="1:105" hidden="1" x14ac:dyDescent="0.25">
      <c r="A480" s="141"/>
      <c r="B480" s="54"/>
      <c r="C480" s="57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135"/>
      <c r="AG480" s="54"/>
      <c r="AH480" s="54"/>
      <c r="AI480" s="54"/>
      <c r="AJ480" s="54"/>
      <c r="AK480" s="3"/>
      <c r="AL480" s="54"/>
      <c r="AM480" s="59"/>
      <c r="AN480" s="59"/>
      <c r="AO480" s="54"/>
      <c r="AP480" s="60"/>
      <c r="AQ480" s="60"/>
      <c r="AR480" s="135"/>
      <c r="AS480" s="54"/>
      <c r="AT480" s="54"/>
      <c r="AU480" s="54"/>
      <c r="AV480" s="54"/>
      <c r="AW480" s="54"/>
      <c r="AX480" s="54"/>
      <c r="AY480" s="54"/>
      <c r="AZ480" s="54"/>
      <c r="BA480" s="54"/>
      <c r="BB480" s="54"/>
      <c r="BC480" s="54"/>
      <c r="BD480" s="54"/>
      <c r="BE480" s="172"/>
      <c r="BF480" s="54"/>
      <c r="BG480" s="54"/>
      <c r="BH480" s="54"/>
      <c r="BI480" s="54"/>
      <c r="BJ480" s="54"/>
      <c r="BK480" s="54"/>
      <c r="BL480" s="54"/>
      <c r="BM480" s="54"/>
      <c r="BN480" s="54"/>
      <c r="BO480" s="54"/>
      <c r="BP480" s="54"/>
      <c r="BQ480" s="54"/>
      <c r="BR480" s="54"/>
      <c r="BS480" s="173"/>
      <c r="BT480" s="59"/>
      <c r="BU480" s="59"/>
      <c r="BV480" s="59"/>
      <c r="BW480" s="59"/>
      <c r="BX480" s="59"/>
      <c r="BY480" s="59"/>
      <c r="BZ480" s="59"/>
      <c r="CA480" s="59"/>
      <c r="CB480" s="59"/>
      <c r="CC480" s="59"/>
      <c r="CD480" s="59"/>
      <c r="CE480" s="59"/>
      <c r="CF480" s="59"/>
      <c r="CG480" s="59"/>
      <c r="CH480" s="59"/>
      <c r="CI480" s="59"/>
      <c r="CJ480" s="59"/>
      <c r="CK480" s="59"/>
      <c r="CL480" s="61"/>
      <c r="CQ480" s="98"/>
      <c r="CR480" s="98"/>
      <c r="CS480" s="98"/>
      <c r="CT480" s="98"/>
      <c r="CU480" s="98"/>
      <c r="CV480" s="98"/>
      <c r="CW480" s="98"/>
      <c r="CX480" s="98"/>
      <c r="CY480" s="98"/>
      <c r="CZ480" s="98"/>
      <c r="DA480" s="1"/>
    </row>
    <row r="481" spans="1:105" hidden="1" x14ac:dyDescent="0.25">
      <c r="A481" s="141"/>
      <c r="B481" s="57"/>
      <c r="C481" s="57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135"/>
      <c r="AG481" s="54"/>
      <c r="AH481" s="54"/>
      <c r="AI481" s="54"/>
      <c r="AJ481" s="54"/>
      <c r="AK481" s="3"/>
      <c r="AL481" s="54"/>
      <c r="AM481" s="59"/>
      <c r="AN481" s="59"/>
      <c r="AO481" s="54"/>
      <c r="AP481" s="60"/>
      <c r="AQ481" s="60"/>
      <c r="AR481" s="135"/>
      <c r="AS481" s="54"/>
      <c r="AT481" s="54"/>
      <c r="AU481" s="54"/>
      <c r="AV481" s="54"/>
      <c r="AW481" s="54"/>
      <c r="AX481" s="54"/>
      <c r="AY481" s="54"/>
      <c r="AZ481" s="54"/>
      <c r="BA481" s="54"/>
      <c r="BB481" s="54"/>
      <c r="BC481" s="54"/>
      <c r="BD481" s="54"/>
      <c r="BE481" s="172"/>
      <c r="BF481" s="54"/>
      <c r="BG481" s="54"/>
      <c r="BH481" s="54"/>
      <c r="BI481" s="54"/>
      <c r="BJ481" s="54"/>
      <c r="BK481" s="54"/>
      <c r="BL481" s="54"/>
      <c r="BM481" s="54"/>
      <c r="BN481" s="54"/>
      <c r="BO481" s="54"/>
      <c r="BP481" s="54"/>
      <c r="BQ481" s="54"/>
      <c r="BR481" s="54"/>
      <c r="BS481" s="173"/>
      <c r="BT481" s="59"/>
      <c r="BU481" s="59"/>
      <c r="BV481" s="59"/>
      <c r="BW481" s="59"/>
      <c r="BX481" s="59"/>
      <c r="BY481" s="59"/>
      <c r="BZ481" s="59"/>
      <c r="CA481" s="59"/>
      <c r="CB481" s="59"/>
      <c r="CC481" s="59"/>
      <c r="CD481" s="59"/>
      <c r="CE481" s="59"/>
      <c r="CF481" s="59"/>
      <c r="CG481" s="59"/>
      <c r="CH481" s="59"/>
      <c r="CI481" s="59"/>
      <c r="CJ481" s="59"/>
      <c r="CK481" s="59"/>
      <c r="CL481" s="61"/>
      <c r="CQ481" s="98"/>
      <c r="CR481" s="98"/>
      <c r="CS481" s="98"/>
      <c r="CT481" s="98"/>
      <c r="CU481" s="98"/>
      <c r="CV481" s="98"/>
      <c r="CW481" s="98"/>
      <c r="CX481" s="98"/>
      <c r="CY481" s="98"/>
      <c r="CZ481" s="98"/>
      <c r="DA481" s="1"/>
    </row>
    <row r="482" spans="1:105" hidden="1" x14ac:dyDescent="0.25">
      <c r="A482" s="141"/>
      <c r="B482" s="57"/>
      <c r="C482" s="57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135"/>
      <c r="AG482" s="54"/>
      <c r="AH482" s="54"/>
      <c r="AI482" s="54"/>
      <c r="AJ482" s="54"/>
      <c r="AK482" s="3"/>
      <c r="AL482" s="54"/>
      <c r="AM482" s="59"/>
      <c r="AN482" s="59"/>
      <c r="AO482" s="54"/>
      <c r="AP482" s="60"/>
      <c r="AQ482" s="60"/>
      <c r="AR482" s="135"/>
      <c r="AS482" s="54"/>
      <c r="AT482" s="54"/>
      <c r="AU482" s="54"/>
      <c r="AV482" s="54"/>
      <c r="AW482" s="54"/>
      <c r="AX482" s="54"/>
      <c r="AY482" s="54"/>
      <c r="AZ482" s="54"/>
      <c r="BA482" s="54"/>
      <c r="BB482" s="54"/>
      <c r="BC482" s="54"/>
      <c r="BD482" s="54"/>
      <c r="BE482" s="172"/>
      <c r="BF482" s="54"/>
      <c r="BG482" s="54"/>
      <c r="BH482" s="54"/>
      <c r="BI482" s="54"/>
      <c r="BJ482" s="54"/>
      <c r="BK482" s="54"/>
      <c r="BL482" s="54"/>
      <c r="BM482" s="54"/>
      <c r="BN482" s="54"/>
      <c r="BO482" s="54"/>
      <c r="BP482" s="54"/>
      <c r="BQ482" s="54"/>
      <c r="BR482" s="54"/>
      <c r="BS482" s="173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61"/>
      <c r="CQ482" s="98"/>
      <c r="CR482" s="98"/>
      <c r="CS482" s="98"/>
      <c r="CT482" s="98"/>
      <c r="CU482" s="98"/>
      <c r="CV482" s="98"/>
      <c r="CW482" s="98"/>
      <c r="CX482" s="98"/>
      <c r="CY482" s="98"/>
      <c r="CZ482" s="98"/>
      <c r="DA482" s="1"/>
    </row>
    <row r="483" spans="1:105" hidden="1" x14ac:dyDescent="0.25">
      <c r="A483" s="141"/>
      <c r="B483" s="57"/>
      <c r="C483" s="57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135"/>
      <c r="AG483" s="54"/>
      <c r="AH483" s="54"/>
      <c r="AI483" s="54"/>
      <c r="AJ483" s="54"/>
      <c r="AK483" s="3"/>
      <c r="AL483" s="54"/>
      <c r="AM483" s="59"/>
      <c r="AN483" s="59"/>
      <c r="AO483" s="54"/>
      <c r="AP483" s="60"/>
      <c r="AQ483" s="60"/>
      <c r="AR483" s="135"/>
      <c r="AS483" s="54"/>
      <c r="AT483" s="54"/>
      <c r="AU483" s="54"/>
      <c r="AV483" s="54"/>
      <c r="AW483" s="54"/>
      <c r="AX483" s="54"/>
      <c r="AY483" s="54"/>
      <c r="AZ483" s="54"/>
      <c r="BA483" s="54"/>
      <c r="BB483" s="54"/>
      <c r="BC483" s="54"/>
      <c r="BD483" s="54"/>
      <c r="BE483" s="172"/>
      <c r="BF483" s="54"/>
      <c r="BG483" s="54"/>
      <c r="BH483" s="54"/>
      <c r="BI483" s="54"/>
      <c r="BJ483" s="54"/>
      <c r="BK483" s="54"/>
      <c r="BL483" s="54"/>
      <c r="BM483" s="54"/>
      <c r="BN483" s="54"/>
      <c r="BO483" s="54"/>
      <c r="BP483" s="54"/>
      <c r="BQ483" s="54"/>
      <c r="BR483" s="54"/>
      <c r="BS483" s="173"/>
      <c r="BT483" s="59"/>
      <c r="BU483" s="59"/>
      <c r="BV483" s="59"/>
      <c r="BW483" s="59"/>
      <c r="BX483" s="59"/>
      <c r="BY483" s="59"/>
      <c r="BZ483" s="59"/>
      <c r="CA483" s="59"/>
      <c r="CB483" s="59"/>
      <c r="CC483" s="59"/>
      <c r="CD483" s="59"/>
      <c r="CE483" s="59"/>
      <c r="CF483" s="59"/>
      <c r="CG483" s="59"/>
      <c r="CH483" s="59"/>
      <c r="CI483" s="59"/>
      <c r="CJ483" s="59"/>
      <c r="CK483" s="59"/>
      <c r="CL483" s="61"/>
      <c r="CQ483" s="98"/>
      <c r="CR483" s="98"/>
      <c r="CS483" s="98"/>
      <c r="CT483" s="98"/>
      <c r="CU483" s="98"/>
      <c r="CV483" s="98"/>
      <c r="CW483" s="98"/>
      <c r="CX483" s="98"/>
      <c r="CY483" s="98"/>
      <c r="CZ483" s="98"/>
      <c r="DA483" s="1"/>
    </row>
    <row r="484" spans="1:105" hidden="1" x14ac:dyDescent="0.25">
      <c r="A484" s="141"/>
      <c r="B484" s="57"/>
      <c r="C484" s="57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135"/>
      <c r="AG484" s="54"/>
      <c r="AH484" s="54"/>
      <c r="AI484" s="54"/>
      <c r="AJ484" s="54"/>
      <c r="AK484" s="3"/>
      <c r="AL484" s="54"/>
      <c r="AM484" s="59"/>
      <c r="AN484" s="59"/>
      <c r="AO484" s="54"/>
      <c r="AP484" s="60"/>
      <c r="AQ484" s="60"/>
      <c r="AR484" s="135"/>
      <c r="AS484" s="54"/>
      <c r="AT484" s="54"/>
      <c r="AU484" s="54"/>
      <c r="AV484" s="54"/>
      <c r="AW484" s="54"/>
      <c r="AX484" s="54"/>
      <c r="AY484" s="54"/>
      <c r="AZ484" s="54"/>
      <c r="BA484" s="54"/>
      <c r="BB484" s="54"/>
      <c r="BC484" s="54"/>
      <c r="BD484" s="54"/>
      <c r="BE484" s="172"/>
      <c r="BF484" s="54"/>
      <c r="BG484" s="54"/>
      <c r="BH484" s="54"/>
      <c r="BI484" s="54"/>
      <c r="BJ484" s="54"/>
      <c r="BK484" s="54"/>
      <c r="BL484" s="54"/>
      <c r="BM484" s="54"/>
      <c r="BN484" s="54"/>
      <c r="BO484" s="54"/>
      <c r="BP484" s="54"/>
      <c r="BQ484" s="54"/>
      <c r="BR484" s="54"/>
      <c r="BS484" s="173"/>
      <c r="BT484" s="59"/>
      <c r="BU484" s="59"/>
      <c r="BV484" s="59"/>
      <c r="BW484" s="59"/>
      <c r="BX484" s="59"/>
      <c r="BY484" s="59"/>
      <c r="BZ484" s="59"/>
      <c r="CA484" s="59"/>
      <c r="CB484" s="59"/>
      <c r="CC484" s="59"/>
      <c r="CD484" s="59"/>
      <c r="CE484" s="59"/>
      <c r="CF484" s="59"/>
      <c r="CG484" s="59"/>
      <c r="CH484" s="59"/>
      <c r="CI484" s="59"/>
      <c r="CJ484" s="59"/>
      <c r="CK484" s="59"/>
      <c r="CL484" s="61"/>
      <c r="CQ484" s="98"/>
      <c r="CR484" s="98"/>
      <c r="CS484" s="98"/>
      <c r="CT484" s="98"/>
      <c r="CU484" s="98"/>
      <c r="CV484" s="98"/>
      <c r="CW484" s="98"/>
      <c r="CX484" s="98"/>
      <c r="CY484" s="98"/>
      <c r="CZ484" s="98"/>
      <c r="DA484" s="1"/>
    </row>
    <row r="485" spans="1:105" hidden="1" x14ac:dyDescent="0.25">
      <c r="A485" s="141"/>
      <c r="B485" s="57"/>
      <c r="C485" s="57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135"/>
      <c r="AG485" s="54"/>
      <c r="AH485" s="54"/>
      <c r="AI485" s="54"/>
      <c r="AJ485" s="54"/>
      <c r="AK485" s="3"/>
      <c r="AL485" s="54"/>
      <c r="AM485" s="59"/>
      <c r="AN485" s="59"/>
      <c r="AO485" s="54"/>
      <c r="AP485" s="60"/>
      <c r="AQ485" s="60"/>
      <c r="AR485" s="135"/>
      <c r="AS485" s="54"/>
      <c r="AT485" s="54"/>
      <c r="AU485" s="54"/>
      <c r="AV485" s="54"/>
      <c r="AW485" s="54"/>
      <c r="AX485" s="54"/>
      <c r="AY485" s="54"/>
      <c r="AZ485" s="54"/>
      <c r="BA485" s="54"/>
      <c r="BB485" s="54"/>
      <c r="BC485" s="54"/>
      <c r="BD485" s="54"/>
      <c r="BE485" s="172"/>
      <c r="BF485" s="54"/>
      <c r="BG485" s="54"/>
      <c r="BH485" s="54"/>
      <c r="BI485" s="54"/>
      <c r="BJ485" s="54"/>
      <c r="BK485" s="54"/>
      <c r="BL485" s="54"/>
      <c r="BM485" s="54"/>
      <c r="BN485" s="54"/>
      <c r="BO485" s="54"/>
      <c r="BP485" s="54"/>
      <c r="BQ485" s="54"/>
      <c r="BR485" s="54"/>
      <c r="BS485" s="173"/>
      <c r="BT485" s="59"/>
      <c r="BU485" s="59"/>
      <c r="BV485" s="59"/>
      <c r="BW485" s="59"/>
      <c r="BX485" s="59"/>
      <c r="BY485" s="59"/>
      <c r="BZ485" s="59"/>
      <c r="CA485" s="59"/>
      <c r="CB485" s="59"/>
      <c r="CC485" s="59"/>
      <c r="CD485" s="59"/>
      <c r="CE485" s="59"/>
      <c r="CF485" s="59"/>
      <c r="CG485" s="59"/>
      <c r="CH485" s="59"/>
      <c r="CI485" s="59"/>
      <c r="CJ485" s="59"/>
      <c r="CK485" s="59"/>
      <c r="CL485" s="61"/>
      <c r="CQ485" s="98"/>
      <c r="CR485" s="98"/>
      <c r="CS485" s="98"/>
      <c r="CT485" s="98"/>
      <c r="CU485" s="98"/>
      <c r="CV485" s="98"/>
      <c r="CW485" s="98"/>
      <c r="CX485" s="98"/>
      <c r="CY485" s="98"/>
      <c r="CZ485" s="98"/>
      <c r="DA485" s="1"/>
    </row>
    <row r="486" spans="1:105" hidden="1" x14ac:dyDescent="0.25">
      <c r="A486" s="141"/>
      <c r="B486" s="57"/>
      <c r="C486" s="57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135"/>
      <c r="AG486" s="54"/>
      <c r="AH486" s="54"/>
      <c r="AI486" s="54"/>
      <c r="AJ486" s="54"/>
      <c r="AK486" s="3"/>
      <c r="AL486" s="54"/>
      <c r="AM486" s="59"/>
      <c r="AN486" s="59"/>
      <c r="AO486" s="54"/>
      <c r="AP486" s="60"/>
      <c r="AQ486" s="60"/>
      <c r="AR486" s="135"/>
      <c r="AS486" s="54"/>
      <c r="AT486" s="54"/>
      <c r="AU486" s="54"/>
      <c r="AV486" s="54"/>
      <c r="AW486" s="54"/>
      <c r="AX486" s="54"/>
      <c r="AY486" s="54"/>
      <c r="AZ486" s="54"/>
      <c r="BA486" s="54"/>
      <c r="BB486" s="54"/>
      <c r="BC486" s="54"/>
      <c r="BD486" s="54"/>
      <c r="BE486" s="172"/>
      <c r="BF486" s="54"/>
      <c r="BG486" s="54"/>
      <c r="BH486" s="54"/>
      <c r="BI486" s="54"/>
      <c r="BJ486" s="54"/>
      <c r="BK486" s="54"/>
      <c r="BL486" s="54"/>
      <c r="BM486" s="54"/>
      <c r="BN486" s="54"/>
      <c r="BO486" s="54"/>
      <c r="BP486" s="54"/>
      <c r="BQ486" s="54"/>
      <c r="BR486" s="54"/>
      <c r="BS486" s="173"/>
      <c r="BT486" s="59"/>
      <c r="BU486" s="59"/>
      <c r="BV486" s="59"/>
      <c r="BW486" s="59"/>
      <c r="BX486" s="59"/>
      <c r="BY486" s="59"/>
      <c r="BZ486" s="59"/>
      <c r="CA486" s="59"/>
      <c r="CB486" s="59"/>
      <c r="CC486" s="59"/>
      <c r="CD486" s="59"/>
      <c r="CE486" s="59"/>
      <c r="CF486" s="59"/>
      <c r="CG486" s="59"/>
      <c r="CH486" s="59"/>
      <c r="CI486" s="59"/>
      <c r="CJ486" s="59"/>
      <c r="CK486" s="59"/>
      <c r="CL486" s="61"/>
      <c r="CQ486" s="98"/>
      <c r="CR486" s="98"/>
      <c r="CS486" s="98"/>
      <c r="CT486" s="98"/>
      <c r="CU486" s="98"/>
      <c r="CV486" s="98"/>
      <c r="CW486" s="98"/>
      <c r="CX486" s="98"/>
      <c r="CY486" s="98"/>
      <c r="CZ486" s="98"/>
      <c r="DA486" s="1"/>
    </row>
    <row r="487" spans="1:105" hidden="1" x14ac:dyDescent="0.25">
      <c r="A487" s="141"/>
      <c r="B487" s="57"/>
      <c r="C487" s="57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8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135"/>
      <c r="AG487" s="54"/>
      <c r="AH487" s="54"/>
      <c r="AI487" s="54"/>
      <c r="AJ487" s="54"/>
      <c r="AK487" s="3"/>
      <c r="AL487" s="54"/>
      <c r="AM487" s="59"/>
      <c r="AN487" s="59"/>
      <c r="AO487" s="54"/>
      <c r="AP487" s="60"/>
      <c r="AQ487" s="60"/>
      <c r="AR487" s="135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172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173"/>
      <c r="BT487" s="59"/>
      <c r="BU487" s="59"/>
      <c r="BV487" s="59"/>
      <c r="BW487" s="59"/>
      <c r="BX487" s="59"/>
      <c r="BY487" s="59"/>
      <c r="BZ487" s="59"/>
      <c r="CA487" s="59"/>
      <c r="CB487" s="59"/>
      <c r="CC487" s="59"/>
      <c r="CD487" s="59"/>
      <c r="CE487" s="59"/>
      <c r="CF487" s="59"/>
      <c r="CG487" s="59"/>
      <c r="CH487" s="59"/>
      <c r="CI487" s="59"/>
      <c r="CJ487" s="59"/>
      <c r="CK487" s="59"/>
      <c r="CL487" s="61"/>
      <c r="CQ487" s="98"/>
      <c r="CR487" s="98"/>
      <c r="CS487" s="98"/>
      <c r="CT487" s="98"/>
      <c r="CU487" s="98"/>
      <c r="CV487" s="98"/>
      <c r="CW487" s="98"/>
      <c r="CX487" s="98"/>
      <c r="CY487" s="98"/>
      <c r="CZ487" s="98"/>
      <c r="DA487" s="1"/>
    </row>
    <row r="488" spans="1:105" hidden="1" x14ac:dyDescent="0.25">
      <c r="A488" s="141"/>
      <c r="B488" s="57"/>
      <c r="C488" s="57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8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135"/>
      <c r="AG488" s="54"/>
      <c r="AH488" s="54"/>
      <c r="AI488" s="54"/>
      <c r="AJ488" s="54"/>
      <c r="AK488" s="3"/>
      <c r="AL488" s="54"/>
      <c r="AM488" s="59"/>
      <c r="AN488" s="59"/>
      <c r="AO488" s="54"/>
      <c r="AP488" s="60"/>
      <c r="AQ488" s="60"/>
      <c r="AR488" s="135"/>
      <c r="AS488" s="54"/>
      <c r="AT488" s="54"/>
      <c r="AU488" s="54"/>
      <c r="AV488" s="54"/>
      <c r="AW488" s="54"/>
      <c r="AX488" s="54"/>
      <c r="AY488" s="54"/>
      <c r="AZ488" s="54"/>
      <c r="BA488" s="54"/>
      <c r="BB488" s="54"/>
      <c r="BC488" s="54"/>
      <c r="BD488" s="54"/>
      <c r="BE488" s="172"/>
      <c r="BF488" s="54"/>
      <c r="BG488" s="54"/>
      <c r="BH488" s="54"/>
      <c r="BI488" s="54"/>
      <c r="BJ488" s="54"/>
      <c r="BK488" s="54"/>
      <c r="BL488" s="54"/>
      <c r="BM488" s="54"/>
      <c r="BN488" s="54"/>
      <c r="BO488" s="54"/>
      <c r="BP488" s="54"/>
      <c r="BQ488" s="54"/>
      <c r="BR488" s="54"/>
      <c r="BS488" s="173"/>
      <c r="BT488" s="59"/>
      <c r="BU488" s="59"/>
      <c r="BV488" s="59"/>
      <c r="BW488" s="59"/>
      <c r="BX488" s="59"/>
      <c r="BY488" s="59"/>
      <c r="BZ488" s="59"/>
      <c r="CA488" s="59"/>
      <c r="CB488" s="59"/>
      <c r="CC488" s="59"/>
      <c r="CD488" s="59"/>
      <c r="CE488" s="59"/>
      <c r="CF488" s="59"/>
      <c r="CG488" s="59"/>
      <c r="CH488" s="59"/>
      <c r="CI488" s="59"/>
      <c r="CJ488" s="59"/>
      <c r="CK488" s="59"/>
      <c r="CL488" s="61"/>
      <c r="CQ488" s="98"/>
      <c r="CR488" s="98"/>
      <c r="CS488" s="98"/>
      <c r="CT488" s="98"/>
      <c r="CU488" s="98"/>
      <c r="CV488" s="98"/>
      <c r="CW488" s="98"/>
      <c r="CX488" s="98"/>
      <c r="CY488" s="98"/>
      <c r="CZ488" s="98"/>
      <c r="DA488" s="1"/>
    </row>
    <row r="489" spans="1:105" hidden="1" x14ac:dyDescent="0.25">
      <c r="A489" s="141"/>
      <c r="B489" s="57"/>
      <c r="C489" s="57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8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135"/>
      <c r="AG489" s="54"/>
      <c r="AH489" s="54"/>
      <c r="AI489" s="54"/>
      <c r="AJ489" s="54"/>
      <c r="AK489" s="3"/>
      <c r="AL489" s="54"/>
      <c r="AM489" s="59"/>
      <c r="AN489" s="59"/>
      <c r="AO489" s="54"/>
      <c r="AP489" s="60"/>
      <c r="AQ489" s="60"/>
      <c r="AR489" s="135"/>
      <c r="AS489" s="54"/>
      <c r="AT489" s="54"/>
      <c r="AU489" s="54"/>
      <c r="AV489" s="54"/>
      <c r="AW489" s="54"/>
      <c r="AX489" s="54"/>
      <c r="AY489" s="54"/>
      <c r="AZ489" s="54"/>
      <c r="BA489" s="54"/>
      <c r="BB489" s="54"/>
      <c r="BC489" s="54"/>
      <c r="BD489" s="54"/>
      <c r="BE489" s="172"/>
      <c r="BF489" s="54"/>
      <c r="BG489" s="54"/>
      <c r="BH489" s="54"/>
      <c r="BI489" s="54"/>
      <c r="BJ489" s="54"/>
      <c r="BK489" s="54"/>
      <c r="BL489" s="54"/>
      <c r="BM489" s="54"/>
      <c r="BN489" s="54"/>
      <c r="BO489" s="54"/>
      <c r="BP489" s="54"/>
      <c r="BQ489" s="54"/>
      <c r="BR489" s="54"/>
      <c r="BS489" s="173"/>
      <c r="BT489" s="59"/>
      <c r="BU489" s="59"/>
      <c r="BV489" s="59"/>
      <c r="BW489" s="59"/>
      <c r="BX489" s="59"/>
      <c r="BY489" s="59"/>
      <c r="BZ489" s="59"/>
      <c r="CA489" s="59"/>
      <c r="CB489" s="59"/>
      <c r="CC489" s="59"/>
      <c r="CD489" s="59"/>
      <c r="CE489" s="59"/>
      <c r="CF489" s="59"/>
      <c r="CG489" s="59"/>
      <c r="CH489" s="59"/>
      <c r="CI489" s="59"/>
      <c r="CJ489" s="59"/>
      <c r="CK489" s="59"/>
      <c r="CL489" s="61"/>
      <c r="CQ489" s="98"/>
      <c r="CR489" s="98"/>
      <c r="CS489" s="98"/>
      <c r="CT489" s="98"/>
      <c r="CU489" s="98"/>
      <c r="CV489" s="98"/>
      <c r="CW489" s="98"/>
      <c r="CX489" s="98"/>
      <c r="CY489" s="98"/>
      <c r="CZ489" s="98"/>
      <c r="DA489" s="1"/>
    </row>
    <row r="490" spans="1:105" hidden="1" x14ac:dyDescent="0.25">
      <c r="A490" s="141"/>
      <c r="B490" s="57"/>
      <c r="C490" s="57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8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135"/>
      <c r="AG490" s="54"/>
      <c r="AH490" s="54"/>
      <c r="AI490" s="54"/>
      <c r="AJ490" s="54"/>
      <c r="AK490" s="3"/>
      <c r="AL490" s="54"/>
      <c r="AM490" s="59"/>
      <c r="AN490" s="59"/>
      <c r="AO490" s="54"/>
      <c r="AP490" s="60"/>
      <c r="AQ490" s="60"/>
      <c r="AR490" s="135"/>
      <c r="AS490" s="54"/>
      <c r="AT490" s="54"/>
      <c r="AU490" s="54"/>
      <c r="AV490" s="54"/>
      <c r="AW490" s="54"/>
      <c r="AX490" s="54"/>
      <c r="AY490" s="54"/>
      <c r="AZ490" s="54"/>
      <c r="BA490" s="54"/>
      <c r="BB490" s="54"/>
      <c r="BC490" s="54"/>
      <c r="BD490" s="54"/>
      <c r="BE490" s="172"/>
      <c r="BF490" s="54"/>
      <c r="BG490" s="54"/>
      <c r="BH490" s="54"/>
      <c r="BI490" s="54"/>
      <c r="BJ490" s="54"/>
      <c r="BK490" s="54"/>
      <c r="BL490" s="54"/>
      <c r="BM490" s="54"/>
      <c r="BN490" s="54"/>
      <c r="BO490" s="54"/>
      <c r="BP490" s="54"/>
      <c r="BQ490" s="54"/>
      <c r="BR490" s="54"/>
      <c r="BS490" s="173"/>
      <c r="BT490" s="59"/>
      <c r="BU490" s="59"/>
      <c r="BV490" s="59"/>
      <c r="BW490" s="59"/>
      <c r="BX490" s="59"/>
      <c r="BY490" s="59"/>
      <c r="BZ490" s="59"/>
      <c r="CA490" s="59"/>
      <c r="CB490" s="59"/>
      <c r="CC490" s="59"/>
      <c r="CD490" s="59"/>
      <c r="CE490" s="59"/>
      <c r="CF490" s="59"/>
      <c r="CG490" s="59"/>
      <c r="CH490" s="59"/>
      <c r="CI490" s="59"/>
      <c r="CJ490" s="59"/>
      <c r="CK490" s="59"/>
      <c r="CL490" s="61"/>
      <c r="CQ490" s="98"/>
      <c r="CR490" s="98"/>
      <c r="CS490" s="98"/>
      <c r="CT490" s="98"/>
      <c r="CU490" s="98"/>
      <c r="CV490" s="98"/>
      <c r="CW490" s="98"/>
      <c r="CX490" s="98"/>
      <c r="CY490" s="98"/>
      <c r="CZ490" s="98"/>
      <c r="DA490" s="1"/>
    </row>
    <row r="491" spans="1:105" hidden="1" x14ac:dyDescent="0.25">
      <c r="A491" s="141"/>
      <c r="B491" s="57"/>
      <c r="C491" s="57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8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135"/>
      <c r="AG491" s="54"/>
      <c r="AH491" s="54"/>
      <c r="AI491" s="54"/>
      <c r="AJ491" s="54"/>
      <c r="AK491" s="3"/>
      <c r="AL491" s="54"/>
      <c r="AM491" s="59"/>
      <c r="AN491" s="59"/>
      <c r="AO491" s="54"/>
      <c r="AP491" s="60"/>
      <c r="AQ491" s="60"/>
      <c r="AR491" s="135"/>
      <c r="AS491" s="54"/>
      <c r="AT491" s="54"/>
      <c r="AU491" s="54"/>
      <c r="AV491" s="54"/>
      <c r="AW491" s="54"/>
      <c r="AX491" s="54"/>
      <c r="AY491" s="54"/>
      <c r="AZ491" s="54"/>
      <c r="BA491" s="54"/>
      <c r="BB491" s="54"/>
      <c r="BC491" s="54"/>
      <c r="BD491" s="54"/>
      <c r="BE491" s="172"/>
      <c r="BF491" s="54"/>
      <c r="BG491" s="54"/>
      <c r="BH491" s="54"/>
      <c r="BI491" s="54"/>
      <c r="BJ491" s="54"/>
      <c r="BK491" s="54"/>
      <c r="BL491" s="54"/>
      <c r="BM491" s="54"/>
      <c r="BN491" s="54"/>
      <c r="BO491" s="54"/>
      <c r="BP491" s="54"/>
      <c r="BQ491" s="54"/>
      <c r="BR491" s="54"/>
      <c r="BS491" s="173"/>
      <c r="BT491" s="59"/>
      <c r="BU491" s="59"/>
      <c r="BV491" s="59"/>
      <c r="BW491" s="59"/>
      <c r="BX491" s="59"/>
      <c r="BY491" s="59"/>
      <c r="BZ491" s="59"/>
      <c r="CA491" s="59"/>
      <c r="CB491" s="59"/>
      <c r="CC491" s="59"/>
      <c r="CD491" s="59"/>
      <c r="CE491" s="59"/>
      <c r="CF491" s="59"/>
      <c r="CG491" s="59"/>
      <c r="CH491" s="59"/>
      <c r="CI491" s="59"/>
      <c r="CJ491" s="59"/>
      <c r="CK491" s="59"/>
      <c r="CL491" s="61"/>
      <c r="CQ491" s="98"/>
      <c r="CR491" s="98"/>
      <c r="CS491" s="98"/>
      <c r="CT491" s="98"/>
      <c r="CU491" s="98"/>
      <c r="CV491" s="98"/>
      <c r="CW491" s="98"/>
      <c r="CX491" s="98"/>
      <c r="CY491" s="98"/>
      <c r="CZ491" s="98"/>
      <c r="DA491" s="1"/>
    </row>
    <row r="492" spans="1:105" hidden="1" x14ac:dyDescent="0.25">
      <c r="A492" s="141"/>
      <c r="B492" s="57"/>
      <c r="C492" s="57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8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135"/>
      <c r="AG492" s="54"/>
      <c r="AH492" s="54"/>
      <c r="AI492" s="54"/>
      <c r="AJ492" s="54"/>
      <c r="AK492" s="3"/>
      <c r="AL492" s="54"/>
      <c r="AM492" s="59"/>
      <c r="AN492" s="59"/>
      <c r="AO492" s="54"/>
      <c r="AP492" s="60"/>
      <c r="AQ492" s="60"/>
      <c r="AR492" s="135"/>
      <c r="AS492" s="54"/>
      <c r="AT492" s="54"/>
      <c r="AU492" s="54"/>
      <c r="AV492" s="54"/>
      <c r="AW492" s="54"/>
      <c r="AX492" s="54"/>
      <c r="AY492" s="54"/>
      <c r="AZ492" s="54"/>
      <c r="BA492" s="54"/>
      <c r="BB492" s="54"/>
      <c r="BC492" s="54"/>
      <c r="BD492" s="54"/>
      <c r="BE492" s="172"/>
      <c r="BF492" s="54"/>
      <c r="BG492" s="54"/>
      <c r="BH492" s="54"/>
      <c r="BI492" s="54"/>
      <c r="BJ492" s="54"/>
      <c r="BK492" s="54"/>
      <c r="BL492" s="54"/>
      <c r="BM492" s="54"/>
      <c r="BN492" s="54"/>
      <c r="BO492" s="54"/>
      <c r="BP492" s="54"/>
      <c r="BQ492" s="54"/>
      <c r="BR492" s="54"/>
      <c r="BS492" s="173"/>
      <c r="BT492" s="59"/>
      <c r="BU492" s="59"/>
      <c r="BV492" s="59"/>
      <c r="BW492" s="59"/>
      <c r="BX492" s="59"/>
      <c r="BY492" s="59"/>
      <c r="BZ492" s="59"/>
      <c r="CA492" s="59"/>
      <c r="CB492" s="59"/>
      <c r="CC492" s="59"/>
      <c r="CD492" s="59"/>
      <c r="CE492" s="59"/>
      <c r="CF492" s="59"/>
      <c r="CG492" s="59"/>
      <c r="CH492" s="59"/>
      <c r="CI492" s="59"/>
      <c r="CJ492" s="59"/>
      <c r="CK492" s="59"/>
      <c r="CL492" s="61"/>
      <c r="CQ492" s="98"/>
      <c r="CR492" s="98"/>
      <c r="CS492" s="98"/>
      <c r="CT492" s="98"/>
      <c r="CU492" s="98"/>
      <c r="CV492" s="98"/>
      <c r="CW492" s="98"/>
      <c r="CX492" s="98"/>
      <c r="CY492" s="98"/>
      <c r="CZ492" s="98"/>
      <c r="DA492" s="1"/>
    </row>
    <row r="493" spans="1:105" hidden="1" x14ac:dyDescent="0.25">
      <c r="A493" s="141"/>
      <c r="B493" s="57"/>
      <c r="C493" s="57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8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135"/>
      <c r="AG493" s="54"/>
      <c r="AH493" s="54"/>
      <c r="AI493" s="54"/>
      <c r="AJ493" s="54"/>
      <c r="AK493" s="3"/>
      <c r="AL493" s="54"/>
      <c r="AM493" s="59"/>
      <c r="AN493" s="59"/>
      <c r="AO493" s="54"/>
      <c r="AP493" s="60"/>
      <c r="AQ493" s="60"/>
      <c r="AR493" s="135"/>
      <c r="AS493" s="54"/>
      <c r="AT493" s="54"/>
      <c r="AU493" s="54"/>
      <c r="AV493" s="54"/>
      <c r="AW493" s="54"/>
      <c r="AX493" s="54"/>
      <c r="AY493" s="54"/>
      <c r="AZ493" s="54"/>
      <c r="BA493" s="54"/>
      <c r="BB493" s="54"/>
      <c r="BC493" s="54"/>
      <c r="BD493" s="54"/>
      <c r="BE493" s="172"/>
      <c r="BF493" s="54"/>
      <c r="BG493" s="54"/>
      <c r="BH493" s="54"/>
      <c r="BI493" s="54"/>
      <c r="BJ493" s="54"/>
      <c r="BK493" s="54"/>
      <c r="BL493" s="54"/>
      <c r="BM493" s="54"/>
      <c r="BN493" s="54"/>
      <c r="BO493" s="54"/>
      <c r="BP493" s="54"/>
      <c r="BQ493" s="54"/>
      <c r="BR493" s="54"/>
      <c r="BS493" s="173"/>
      <c r="BT493" s="59"/>
      <c r="BU493" s="59"/>
      <c r="BV493" s="59"/>
      <c r="BW493" s="59"/>
      <c r="BX493" s="59"/>
      <c r="BY493" s="59"/>
      <c r="BZ493" s="59"/>
      <c r="CA493" s="59"/>
      <c r="CB493" s="59"/>
      <c r="CC493" s="59"/>
      <c r="CD493" s="59"/>
      <c r="CE493" s="59"/>
      <c r="CF493" s="59"/>
      <c r="CG493" s="59"/>
      <c r="CH493" s="59"/>
      <c r="CI493" s="59"/>
      <c r="CJ493" s="59"/>
      <c r="CK493" s="59"/>
      <c r="CL493" s="61"/>
      <c r="CQ493" s="98"/>
      <c r="CR493" s="98"/>
      <c r="CS493" s="98"/>
      <c r="CT493" s="98"/>
      <c r="CU493" s="98"/>
      <c r="CV493" s="98"/>
      <c r="CW493" s="98"/>
      <c r="CX493" s="98"/>
      <c r="CY493" s="98"/>
      <c r="CZ493" s="98"/>
      <c r="DA493" s="1"/>
    </row>
    <row r="494" spans="1:105" hidden="1" x14ac:dyDescent="0.25">
      <c r="A494" s="141"/>
      <c r="B494" s="57"/>
      <c r="C494" s="57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8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135"/>
      <c r="AG494" s="54"/>
      <c r="AH494" s="54"/>
      <c r="AI494" s="54"/>
      <c r="AJ494" s="54"/>
      <c r="AK494" s="3"/>
      <c r="AL494" s="54"/>
      <c r="AM494" s="59"/>
      <c r="AN494" s="59"/>
      <c r="AO494" s="54"/>
      <c r="AP494" s="60"/>
      <c r="AQ494" s="60"/>
      <c r="AR494" s="135"/>
      <c r="AS494" s="54"/>
      <c r="AT494" s="54"/>
      <c r="AU494" s="54"/>
      <c r="AV494" s="54"/>
      <c r="AW494" s="54"/>
      <c r="AX494" s="54"/>
      <c r="AY494" s="54"/>
      <c r="AZ494" s="54"/>
      <c r="BA494" s="54"/>
      <c r="BB494" s="54"/>
      <c r="BC494" s="54"/>
      <c r="BD494" s="54"/>
      <c r="BE494" s="172"/>
      <c r="BF494" s="54"/>
      <c r="BG494" s="54"/>
      <c r="BH494" s="54"/>
      <c r="BI494" s="54"/>
      <c r="BJ494" s="54"/>
      <c r="BK494" s="54"/>
      <c r="BL494" s="54"/>
      <c r="BM494" s="54"/>
      <c r="BN494" s="54"/>
      <c r="BO494" s="54"/>
      <c r="BP494" s="54"/>
      <c r="BQ494" s="54"/>
      <c r="BR494" s="54"/>
      <c r="BS494" s="173"/>
      <c r="BT494" s="59"/>
      <c r="BU494" s="59"/>
      <c r="BV494" s="59"/>
      <c r="BW494" s="59"/>
      <c r="BX494" s="59"/>
      <c r="BY494" s="59"/>
      <c r="BZ494" s="59"/>
      <c r="CA494" s="59"/>
      <c r="CB494" s="59"/>
      <c r="CC494" s="59"/>
      <c r="CD494" s="59"/>
      <c r="CE494" s="59"/>
      <c r="CF494" s="59"/>
      <c r="CG494" s="59"/>
      <c r="CH494" s="59"/>
      <c r="CI494" s="59"/>
      <c r="CJ494" s="59"/>
      <c r="CK494" s="59"/>
      <c r="CL494" s="61"/>
      <c r="CQ494" s="98"/>
      <c r="CR494" s="98"/>
      <c r="CS494" s="98"/>
      <c r="CT494" s="98"/>
      <c r="CU494" s="98"/>
      <c r="CV494" s="98"/>
      <c r="CW494" s="98"/>
      <c r="CX494" s="98"/>
      <c r="CY494" s="98"/>
      <c r="CZ494" s="98"/>
      <c r="DA494" s="1"/>
    </row>
    <row r="495" spans="1:105" hidden="1" x14ac:dyDescent="0.25">
      <c r="A495" s="141"/>
      <c r="B495" s="57"/>
      <c r="C495" s="57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8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135"/>
      <c r="AG495" s="54"/>
      <c r="AH495" s="54"/>
      <c r="AI495" s="54"/>
      <c r="AJ495" s="54"/>
      <c r="AK495" s="3"/>
      <c r="AL495" s="54"/>
      <c r="AM495" s="59"/>
      <c r="AN495" s="59"/>
      <c r="AO495" s="54"/>
      <c r="AP495" s="60"/>
      <c r="AQ495" s="60"/>
      <c r="AR495" s="135"/>
      <c r="AS495" s="54"/>
      <c r="AT495" s="54"/>
      <c r="AU495" s="54"/>
      <c r="AV495" s="54"/>
      <c r="AW495" s="54"/>
      <c r="AX495" s="54"/>
      <c r="AY495" s="54"/>
      <c r="AZ495" s="54"/>
      <c r="BA495" s="54"/>
      <c r="BB495" s="54"/>
      <c r="BC495" s="54"/>
      <c r="BD495" s="54"/>
      <c r="BE495" s="172"/>
      <c r="BF495" s="54"/>
      <c r="BG495" s="54"/>
      <c r="BH495" s="54"/>
      <c r="BI495" s="54"/>
      <c r="BJ495" s="54"/>
      <c r="BK495" s="54"/>
      <c r="BL495" s="54"/>
      <c r="BM495" s="54"/>
      <c r="BN495" s="54"/>
      <c r="BO495" s="54"/>
      <c r="BP495" s="54"/>
      <c r="BQ495" s="54"/>
      <c r="BR495" s="54"/>
      <c r="BS495" s="173"/>
      <c r="BT495" s="59"/>
      <c r="BU495" s="59"/>
      <c r="BV495" s="59"/>
      <c r="BW495" s="59"/>
      <c r="BX495" s="59"/>
      <c r="BY495" s="59"/>
      <c r="BZ495" s="59"/>
      <c r="CA495" s="59"/>
      <c r="CB495" s="59"/>
      <c r="CC495" s="59"/>
      <c r="CD495" s="59"/>
      <c r="CE495" s="59"/>
      <c r="CF495" s="59"/>
      <c r="CG495" s="59"/>
      <c r="CH495" s="59"/>
      <c r="CI495" s="59"/>
      <c r="CJ495" s="59"/>
      <c r="CK495" s="59"/>
      <c r="CL495" s="61"/>
      <c r="CQ495" s="98"/>
      <c r="CR495" s="98"/>
      <c r="CS495" s="98"/>
      <c r="CT495" s="98"/>
      <c r="CU495" s="98"/>
      <c r="CV495" s="98"/>
      <c r="CW495" s="98"/>
      <c r="CX495" s="98"/>
      <c r="CY495" s="98"/>
      <c r="CZ495" s="98"/>
      <c r="DA495" s="1"/>
    </row>
    <row r="496" spans="1:105" hidden="1" x14ac:dyDescent="0.25">
      <c r="A496" s="141"/>
      <c r="B496" s="57"/>
      <c r="C496" s="57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8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135"/>
      <c r="AG496" s="54"/>
      <c r="AH496" s="54"/>
      <c r="AI496" s="54"/>
      <c r="AJ496" s="54"/>
      <c r="AK496" s="3"/>
      <c r="AL496" s="54"/>
      <c r="AM496" s="59"/>
      <c r="AN496" s="59"/>
      <c r="AO496" s="54"/>
      <c r="AP496" s="60"/>
      <c r="AQ496" s="60"/>
      <c r="AR496" s="135"/>
      <c r="AS496" s="54"/>
      <c r="AT496" s="54"/>
      <c r="AU496" s="54"/>
      <c r="AV496" s="54"/>
      <c r="AW496" s="54"/>
      <c r="AX496" s="54"/>
      <c r="AY496" s="54"/>
      <c r="AZ496" s="54"/>
      <c r="BA496" s="54"/>
      <c r="BB496" s="54"/>
      <c r="BC496" s="54"/>
      <c r="BD496" s="54"/>
      <c r="BE496" s="172"/>
      <c r="BF496" s="54"/>
      <c r="BG496" s="54"/>
      <c r="BH496" s="54"/>
      <c r="BI496" s="54"/>
      <c r="BJ496" s="54"/>
      <c r="BK496" s="54"/>
      <c r="BL496" s="54"/>
      <c r="BM496" s="54"/>
      <c r="BN496" s="54"/>
      <c r="BO496" s="54"/>
      <c r="BP496" s="54"/>
      <c r="BQ496" s="54"/>
      <c r="BR496" s="54"/>
      <c r="BS496" s="173"/>
      <c r="BT496" s="59"/>
      <c r="BU496" s="59"/>
      <c r="BV496" s="59"/>
      <c r="BW496" s="59"/>
      <c r="BX496" s="59"/>
      <c r="BY496" s="59"/>
      <c r="BZ496" s="59"/>
      <c r="CA496" s="59"/>
      <c r="CB496" s="59"/>
      <c r="CC496" s="59"/>
      <c r="CD496" s="59"/>
      <c r="CE496" s="59"/>
      <c r="CF496" s="59"/>
      <c r="CG496" s="59"/>
      <c r="CH496" s="59"/>
      <c r="CI496" s="59"/>
      <c r="CJ496" s="59"/>
      <c r="CK496" s="59"/>
      <c r="CL496" s="61"/>
      <c r="CQ496" s="98"/>
      <c r="CR496" s="98"/>
      <c r="CS496" s="98"/>
      <c r="CT496" s="98"/>
      <c r="CU496" s="98"/>
      <c r="CV496" s="98"/>
      <c r="CW496" s="98"/>
      <c r="CX496" s="98"/>
      <c r="CY496" s="98"/>
      <c r="CZ496" s="98"/>
      <c r="DA496" s="1"/>
    </row>
    <row r="497" spans="1:105" hidden="1" x14ac:dyDescent="0.25">
      <c r="A497" s="141"/>
      <c r="B497" s="57"/>
      <c r="C497" s="57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8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135"/>
      <c r="AG497" s="54"/>
      <c r="AH497" s="54"/>
      <c r="AI497" s="54"/>
      <c r="AJ497" s="54"/>
      <c r="AK497" s="3"/>
      <c r="AL497" s="54"/>
      <c r="AM497" s="59"/>
      <c r="AN497" s="59"/>
      <c r="AO497" s="54"/>
      <c r="AP497" s="60"/>
      <c r="AQ497" s="60"/>
      <c r="AR497" s="135"/>
      <c r="AS497" s="54"/>
      <c r="AT497" s="54"/>
      <c r="AU497" s="54"/>
      <c r="AV497" s="54"/>
      <c r="AW497" s="54"/>
      <c r="AX497" s="54"/>
      <c r="AY497" s="54"/>
      <c r="AZ497" s="54"/>
      <c r="BA497" s="54"/>
      <c r="BB497" s="54"/>
      <c r="BC497" s="54"/>
      <c r="BD497" s="54"/>
      <c r="BE497" s="172"/>
      <c r="BF497" s="54"/>
      <c r="BG497" s="54"/>
      <c r="BH497" s="54"/>
      <c r="BI497" s="54"/>
      <c r="BJ497" s="54"/>
      <c r="BK497" s="54"/>
      <c r="BL497" s="54"/>
      <c r="BM497" s="54"/>
      <c r="BN497" s="54"/>
      <c r="BO497" s="54"/>
      <c r="BP497" s="54"/>
      <c r="BQ497" s="54"/>
      <c r="BR497" s="54"/>
      <c r="BS497" s="173"/>
      <c r="BT497" s="59"/>
      <c r="BU497" s="59"/>
      <c r="BV497" s="59"/>
      <c r="BW497" s="59"/>
      <c r="BX497" s="59"/>
      <c r="BY497" s="59"/>
      <c r="BZ497" s="59"/>
      <c r="CA497" s="59"/>
      <c r="CB497" s="59"/>
      <c r="CC497" s="59"/>
      <c r="CD497" s="59"/>
      <c r="CE497" s="59"/>
      <c r="CF497" s="59"/>
      <c r="CG497" s="59"/>
      <c r="CH497" s="59"/>
      <c r="CI497" s="59"/>
      <c r="CJ497" s="59"/>
      <c r="CK497" s="59"/>
      <c r="CL497" s="61"/>
      <c r="CQ497" s="98"/>
      <c r="CR497" s="98"/>
      <c r="CS497" s="98"/>
      <c r="CT497" s="98"/>
      <c r="CU497" s="98"/>
      <c r="CV497" s="98"/>
      <c r="CW497" s="98"/>
      <c r="CX497" s="98"/>
      <c r="CY497" s="98"/>
      <c r="CZ497" s="98"/>
      <c r="DA497" s="1"/>
    </row>
    <row r="498" spans="1:105" hidden="1" x14ac:dyDescent="0.25">
      <c r="A498" s="141"/>
      <c r="B498" s="57"/>
      <c r="C498" s="57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8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135"/>
      <c r="AG498" s="54"/>
      <c r="AH498" s="54"/>
      <c r="AI498" s="54"/>
      <c r="AJ498" s="54"/>
      <c r="AK498" s="3"/>
      <c r="AL498" s="54"/>
      <c r="AM498" s="59"/>
      <c r="AN498" s="59"/>
      <c r="AO498" s="54"/>
      <c r="AP498" s="60"/>
      <c r="AQ498" s="60"/>
      <c r="AR498" s="135"/>
      <c r="AS498" s="54"/>
      <c r="AT498" s="54"/>
      <c r="AU498" s="54"/>
      <c r="AV498" s="54"/>
      <c r="AW498" s="54"/>
      <c r="AX498" s="54"/>
      <c r="AY498" s="54"/>
      <c r="AZ498" s="54"/>
      <c r="BA498" s="54"/>
      <c r="BB498" s="54"/>
      <c r="BC498" s="54"/>
      <c r="BD498" s="54"/>
      <c r="BE498" s="172"/>
      <c r="BF498" s="54"/>
      <c r="BG498" s="54"/>
      <c r="BH498" s="54"/>
      <c r="BI498" s="54"/>
      <c r="BJ498" s="54"/>
      <c r="BK498" s="54"/>
      <c r="BL498" s="54"/>
      <c r="BM498" s="54"/>
      <c r="BN498" s="54"/>
      <c r="BO498" s="54"/>
      <c r="BP498" s="54"/>
      <c r="BQ498" s="54"/>
      <c r="BR498" s="54"/>
      <c r="BS498" s="173"/>
      <c r="BT498" s="59"/>
      <c r="BU498" s="59"/>
      <c r="BV498" s="59"/>
      <c r="BW498" s="59"/>
      <c r="BX498" s="59"/>
      <c r="BY498" s="59"/>
      <c r="BZ498" s="59"/>
      <c r="CA498" s="59"/>
      <c r="CB498" s="59"/>
      <c r="CC498" s="59"/>
      <c r="CD498" s="59"/>
      <c r="CE498" s="59"/>
      <c r="CF498" s="59"/>
      <c r="CG498" s="59"/>
      <c r="CH498" s="59"/>
      <c r="CI498" s="59"/>
      <c r="CJ498" s="59"/>
      <c r="CK498" s="59"/>
      <c r="CL498" s="61"/>
      <c r="CQ498" s="98"/>
      <c r="CR498" s="98"/>
      <c r="CS498" s="98"/>
      <c r="CT498" s="98"/>
      <c r="CU498" s="98"/>
      <c r="CV498" s="98"/>
      <c r="CW498" s="98"/>
      <c r="CX498" s="98"/>
      <c r="CY498" s="98"/>
      <c r="CZ498" s="98"/>
      <c r="DA498" s="1"/>
    </row>
    <row r="499" spans="1:105" hidden="1" x14ac:dyDescent="0.25">
      <c r="A499" s="141"/>
      <c r="B499" s="57"/>
      <c r="C499" s="57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8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135"/>
      <c r="AG499" s="54"/>
      <c r="AH499" s="54"/>
      <c r="AI499" s="54"/>
      <c r="AJ499" s="54"/>
      <c r="AK499" s="3"/>
      <c r="AL499" s="54"/>
      <c r="AM499" s="59"/>
      <c r="AN499" s="59"/>
      <c r="AO499" s="54"/>
      <c r="AP499" s="60"/>
      <c r="AQ499" s="60"/>
      <c r="AR499" s="135"/>
      <c r="AS499" s="54"/>
      <c r="AT499" s="54"/>
      <c r="AU499" s="54"/>
      <c r="AV499" s="54"/>
      <c r="AW499" s="54"/>
      <c r="AX499" s="54"/>
      <c r="AY499" s="54"/>
      <c r="AZ499" s="54"/>
      <c r="BA499" s="54"/>
      <c r="BB499" s="54"/>
      <c r="BC499" s="54"/>
      <c r="BD499" s="54"/>
      <c r="BE499" s="172"/>
      <c r="BF499" s="54"/>
      <c r="BG499" s="54"/>
      <c r="BH499" s="54"/>
      <c r="BI499" s="54"/>
      <c r="BJ499" s="54"/>
      <c r="BK499" s="54"/>
      <c r="BL499" s="54"/>
      <c r="BM499" s="54"/>
      <c r="BN499" s="54"/>
      <c r="BO499" s="54"/>
      <c r="BP499" s="54"/>
      <c r="BQ499" s="54"/>
      <c r="BR499" s="54"/>
      <c r="BS499" s="173"/>
      <c r="BT499" s="59"/>
      <c r="BU499" s="59"/>
      <c r="BV499" s="59"/>
      <c r="BW499" s="59"/>
      <c r="BX499" s="59"/>
      <c r="BY499" s="59"/>
      <c r="BZ499" s="59"/>
      <c r="CA499" s="59"/>
      <c r="CB499" s="59"/>
      <c r="CC499" s="59"/>
      <c r="CD499" s="59"/>
      <c r="CE499" s="59"/>
      <c r="CF499" s="59"/>
      <c r="CG499" s="59"/>
      <c r="CH499" s="59"/>
      <c r="CI499" s="59"/>
      <c r="CJ499" s="59"/>
      <c r="CK499" s="59"/>
      <c r="CL499" s="61"/>
      <c r="CQ499" s="98"/>
      <c r="CR499" s="98"/>
      <c r="CS499" s="98"/>
      <c r="CT499" s="98"/>
      <c r="CU499" s="98"/>
      <c r="CV499" s="98"/>
      <c r="CW499" s="98"/>
      <c r="CX499" s="98"/>
      <c r="CY499" s="98"/>
      <c r="CZ499" s="98"/>
      <c r="DA499" s="1"/>
    </row>
    <row r="500" spans="1:105" hidden="1" x14ac:dyDescent="0.25">
      <c r="A500" s="141"/>
      <c r="B500" s="57"/>
      <c r="C500" s="57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8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135"/>
      <c r="AG500" s="54"/>
      <c r="AH500" s="54"/>
      <c r="AI500" s="54"/>
      <c r="AJ500" s="54"/>
      <c r="AK500" s="3"/>
      <c r="AL500" s="54"/>
      <c r="AM500" s="59"/>
      <c r="AN500" s="59"/>
      <c r="AO500" s="54"/>
      <c r="AP500" s="60"/>
      <c r="AQ500" s="60"/>
      <c r="AR500" s="135"/>
      <c r="AS500" s="54"/>
      <c r="AT500" s="54"/>
      <c r="AU500" s="54"/>
      <c r="AV500" s="54"/>
      <c r="AW500" s="54"/>
      <c r="AX500" s="54"/>
      <c r="AY500" s="54"/>
      <c r="AZ500" s="54"/>
      <c r="BA500" s="54"/>
      <c r="BB500" s="54"/>
      <c r="BC500" s="54"/>
      <c r="BD500" s="54"/>
      <c r="BE500" s="172"/>
      <c r="BF500" s="54"/>
      <c r="BG500" s="54"/>
      <c r="BH500" s="54"/>
      <c r="BI500" s="54"/>
      <c r="BJ500" s="54"/>
      <c r="BK500" s="54"/>
      <c r="BL500" s="54"/>
      <c r="BM500" s="54"/>
      <c r="BN500" s="54"/>
      <c r="BO500" s="54"/>
      <c r="BP500" s="54"/>
      <c r="BQ500" s="54"/>
      <c r="BR500" s="54"/>
      <c r="BS500" s="173"/>
      <c r="BT500" s="59"/>
      <c r="BU500" s="59"/>
      <c r="BV500" s="59"/>
      <c r="BW500" s="59"/>
      <c r="BX500" s="59"/>
      <c r="BY500" s="59"/>
      <c r="BZ500" s="59"/>
      <c r="CA500" s="59"/>
      <c r="CB500" s="59"/>
      <c r="CC500" s="59"/>
      <c r="CD500" s="59"/>
      <c r="CE500" s="59"/>
      <c r="CF500" s="59"/>
      <c r="CG500" s="59"/>
      <c r="CH500" s="59"/>
      <c r="CI500" s="59"/>
      <c r="CJ500" s="59"/>
      <c r="CK500" s="59"/>
      <c r="CL500" s="61"/>
      <c r="CQ500" s="98"/>
      <c r="CR500" s="98"/>
      <c r="CS500" s="98"/>
      <c r="CT500" s="98"/>
      <c r="CU500" s="98"/>
      <c r="CV500" s="98"/>
      <c r="CW500" s="98"/>
      <c r="CX500" s="98"/>
      <c r="CY500" s="98"/>
      <c r="CZ500" s="98"/>
      <c r="DA500" s="1"/>
    </row>
    <row r="501" spans="1:105" hidden="1" x14ac:dyDescent="0.25">
      <c r="A501" s="141"/>
      <c r="B501" s="57"/>
      <c r="C501" s="57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8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135"/>
      <c r="AG501" s="54"/>
      <c r="AH501" s="54"/>
      <c r="AI501" s="54"/>
      <c r="AJ501" s="54"/>
      <c r="AK501" s="3"/>
      <c r="AL501" s="54"/>
      <c r="AM501" s="59"/>
      <c r="AN501" s="59"/>
      <c r="AO501" s="54"/>
      <c r="AP501" s="60"/>
      <c r="AQ501" s="60"/>
      <c r="AR501" s="135"/>
      <c r="AS501" s="54"/>
      <c r="AT501" s="54"/>
      <c r="AU501" s="54"/>
      <c r="AV501" s="54"/>
      <c r="AW501" s="54"/>
      <c r="AX501" s="54"/>
      <c r="AY501" s="54"/>
      <c r="AZ501" s="54"/>
      <c r="BA501" s="54"/>
      <c r="BB501" s="54"/>
      <c r="BC501" s="54"/>
      <c r="BD501" s="54"/>
      <c r="BE501" s="172"/>
      <c r="BF501" s="54"/>
      <c r="BG501" s="54"/>
      <c r="BH501" s="54"/>
      <c r="BI501" s="54"/>
      <c r="BJ501" s="54"/>
      <c r="BK501" s="54"/>
      <c r="BL501" s="54"/>
      <c r="BM501" s="54"/>
      <c r="BN501" s="54"/>
      <c r="BO501" s="54"/>
      <c r="BP501" s="54"/>
      <c r="BQ501" s="54"/>
      <c r="BR501" s="54"/>
      <c r="BS501" s="173"/>
      <c r="BT501" s="59"/>
      <c r="BU501" s="59"/>
      <c r="BV501" s="59"/>
      <c r="BW501" s="59"/>
      <c r="BX501" s="59"/>
      <c r="BY501" s="59"/>
      <c r="BZ501" s="59"/>
      <c r="CA501" s="59"/>
      <c r="CB501" s="59"/>
      <c r="CC501" s="59"/>
      <c r="CD501" s="59"/>
      <c r="CE501" s="59"/>
      <c r="CF501" s="59"/>
      <c r="CG501" s="59"/>
      <c r="CH501" s="59"/>
      <c r="CI501" s="59"/>
      <c r="CJ501" s="59"/>
      <c r="CK501" s="59"/>
      <c r="CL501" s="61"/>
      <c r="CQ501" s="98"/>
      <c r="CR501" s="98"/>
      <c r="CS501" s="98"/>
      <c r="CT501" s="98"/>
      <c r="CU501" s="98"/>
      <c r="CV501" s="98"/>
      <c r="CW501" s="98"/>
      <c r="CX501" s="98"/>
      <c r="CY501" s="98"/>
      <c r="CZ501" s="98"/>
      <c r="DA501" s="1"/>
    </row>
    <row r="502" spans="1:105" hidden="1" x14ac:dyDescent="0.25">
      <c r="A502" s="141"/>
      <c r="B502" s="57"/>
      <c r="C502" s="57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8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135"/>
      <c r="AG502" s="54"/>
      <c r="AH502" s="54"/>
      <c r="AI502" s="54"/>
      <c r="AJ502" s="54"/>
      <c r="AK502" s="3"/>
      <c r="AL502" s="54"/>
      <c r="AM502" s="59"/>
      <c r="AN502" s="59"/>
      <c r="AO502" s="54"/>
      <c r="AP502" s="60"/>
      <c r="AQ502" s="60"/>
      <c r="AR502" s="135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172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173"/>
      <c r="BT502" s="59"/>
      <c r="BU502" s="59"/>
      <c r="BV502" s="59"/>
      <c r="BW502" s="59"/>
      <c r="BX502" s="59"/>
      <c r="BY502" s="59"/>
      <c r="BZ502" s="59"/>
      <c r="CA502" s="59"/>
      <c r="CB502" s="59"/>
      <c r="CC502" s="59"/>
      <c r="CD502" s="59"/>
      <c r="CE502" s="59"/>
      <c r="CF502" s="59"/>
      <c r="CG502" s="59"/>
      <c r="CH502" s="59"/>
      <c r="CI502" s="59"/>
      <c r="CJ502" s="59"/>
      <c r="CK502" s="59"/>
      <c r="CL502" s="61"/>
      <c r="CQ502" s="98"/>
      <c r="CR502" s="98"/>
      <c r="CS502" s="98"/>
      <c r="CT502" s="98"/>
      <c r="CU502" s="98"/>
      <c r="CV502" s="98"/>
      <c r="CW502" s="98"/>
      <c r="CX502" s="98"/>
      <c r="CY502" s="98"/>
      <c r="CZ502" s="98"/>
      <c r="DA502" s="1"/>
    </row>
    <row r="503" spans="1:105" hidden="1" x14ac:dyDescent="0.25">
      <c r="A503" s="141"/>
      <c r="B503" s="57"/>
      <c r="C503" s="57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8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135"/>
      <c r="AG503" s="54"/>
      <c r="AH503" s="54"/>
      <c r="AI503" s="54"/>
      <c r="AJ503" s="54"/>
      <c r="AK503" s="3"/>
      <c r="AL503" s="54"/>
      <c r="AM503" s="59"/>
      <c r="AN503" s="59"/>
      <c r="AO503" s="54"/>
      <c r="AP503" s="60"/>
      <c r="AQ503" s="60"/>
      <c r="AR503" s="135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172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173"/>
      <c r="BT503" s="59"/>
      <c r="BU503" s="59"/>
      <c r="BV503" s="59"/>
      <c r="BW503" s="59"/>
      <c r="BX503" s="59"/>
      <c r="BY503" s="59"/>
      <c r="BZ503" s="59"/>
      <c r="CA503" s="59"/>
      <c r="CB503" s="59"/>
      <c r="CC503" s="59"/>
      <c r="CD503" s="59"/>
      <c r="CE503" s="59"/>
      <c r="CF503" s="59"/>
      <c r="CG503" s="59"/>
      <c r="CH503" s="59"/>
      <c r="CI503" s="59"/>
      <c r="CJ503" s="59"/>
      <c r="CK503" s="59"/>
      <c r="CL503" s="61"/>
      <c r="CQ503" s="98"/>
      <c r="CR503" s="98"/>
      <c r="CS503" s="98"/>
      <c r="CT503" s="98"/>
      <c r="CU503" s="98"/>
      <c r="CV503" s="98"/>
      <c r="CW503" s="98"/>
      <c r="CX503" s="98"/>
      <c r="CY503" s="98"/>
      <c r="CZ503" s="98"/>
      <c r="DA503" s="1"/>
    </row>
    <row r="504" spans="1:105" hidden="1" x14ac:dyDescent="0.25">
      <c r="A504" s="141"/>
      <c r="B504" s="57"/>
      <c r="C504" s="57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8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135"/>
      <c r="AG504" s="54"/>
      <c r="AH504" s="54"/>
      <c r="AI504" s="54"/>
      <c r="AJ504" s="54"/>
      <c r="AK504" s="3"/>
      <c r="AL504" s="54"/>
      <c r="AM504" s="59"/>
      <c r="AN504" s="59"/>
      <c r="AO504" s="54"/>
      <c r="AP504" s="60"/>
      <c r="AQ504" s="60"/>
      <c r="AR504" s="135"/>
      <c r="AS504" s="54"/>
      <c r="AT504" s="54"/>
      <c r="AU504" s="54"/>
      <c r="AV504" s="54"/>
      <c r="AW504" s="54"/>
      <c r="AX504" s="54"/>
      <c r="AY504" s="54"/>
      <c r="AZ504" s="54"/>
      <c r="BA504" s="54"/>
      <c r="BB504" s="54"/>
      <c r="BC504" s="54"/>
      <c r="BD504" s="54"/>
      <c r="BE504" s="172"/>
      <c r="BF504" s="54"/>
      <c r="BG504" s="54"/>
      <c r="BH504" s="54"/>
      <c r="BI504" s="54"/>
      <c r="BJ504" s="54"/>
      <c r="BK504" s="54"/>
      <c r="BL504" s="54"/>
      <c r="BM504" s="54"/>
      <c r="BN504" s="54"/>
      <c r="BO504" s="54"/>
      <c r="BP504" s="54"/>
      <c r="BQ504" s="54"/>
      <c r="BR504" s="54"/>
      <c r="BS504" s="173"/>
      <c r="BT504" s="59"/>
      <c r="BU504" s="59"/>
      <c r="BV504" s="59"/>
      <c r="BW504" s="59"/>
      <c r="BX504" s="59"/>
      <c r="BY504" s="59"/>
      <c r="BZ504" s="59"/>
      <c r="CA504" s="59"/>
      <c r="CB504" s="59"/>
      <c r="CC504" s="59"/>
      <c r="CD504" s="59"/>
      <c r="CE504" s="59"/>
      <c r="CF504" s="59"/>
      <c r="CG504" s="59"/>
      <c r="CH504" s="59"/>
      <c r="CI504" s="59"/>
      <c r="CJ504" s="59"/>
      <c r="CK504" s="59"/>
      <c r="CL504" s="61"/>
      <c r="CQ504" s="98"/>
      <c r="CR504" s="98"/>
      <c r="CS504" s="98"/>
      <c r="CT504" s="98"/>
      <c r="CU504" s="98"/>
      <c r="CV504" s="98"/>
      <c r="CW504" s="98"/>
      <c r="CX504" s="98"/>
      <c r="CY504" s="98"/>
      <c r="CZ504" s="98"/>
      <c r="DA504" s="1"/>
    </row>
    <row r="505" spans="1:105" hidden="1" x14ac:dyDescent="0.25">
      <c r="A505" s="141"/>
      <c r="B505" s="57"/>
      <c r="C505" s="57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8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135"/>
      <c r="AG505" s="54"/>
      <c r="AH505" s="54"/>
      <c r="AI505" s="54"/>
      <c r="AJ505" s="54"/>
      <c r="AK505" s="3"/>
      <c r="AL505" s="54"/>
      <c r="AM505" s="59"/>
      <c r="AN505" s="59"/>
      <c r="AO505" s="54"/>
      <c r="AP505" s="60"/>
      <c r="AQ505" s="60"/>
      <c r="AR505" s="135"/>
      <c r="AS505" s="54"/>
      <c r="AT505" s="54"/>
      <c r="AU505" s="54"/>
      <c r="AV505" s="54"/>
      <c r="AW505" s="54"/>
      <c r="AX505" s="54"/>
      <c r="AY505" s="54"/>
      <c r="AZ505" s="54"/>
      <c r="BA505" s="54"/>
      <c r="BB505" s="54"/>
      <c r="BC505" s="54"/>
      <c r="BD505" s="54"/>
      <c r="BE505" s="172"/>
      <c r="BF505" s="54"/>
      <c r="BG505" s="54"/>
      <c r="BH505" s="54"/>
      <c r="BI505" s="54"/>
      <c r="BJ505" s="54"/>
      <c r="BK505" s="54"/>
      <c r="BL505" s="54"/>
      <c r="BM505" s="54"/>
      <c r="BN505" s="54"/>
      <c r="BO505" s="54"/>
      <c r="BP505" s="54"/>
      <c r="BQ505" s="54"/>
      <c r="BR505" s="54"/>
      <c r="BS505" s="173"/>
      <c r="BT505" s="59"/>
      <c r="BU505" s="59"/>
      <c r="BV505" s="59"/>
      <c r="BW505" s="59"/>
      <c r="BX505" s="59"/>
      <c r="BY505" s="59"/>
      <c r="BZ505" s="59"/>
      <c r="CA505" s="59"/>
      <c r="CB505" s="59"/>
      <c r="CC505" s="59"/>
      <c r="CD505" s="59"/>
      <c r="CE505" s="59"/>
      <c r="CF505" s="59"/>
      <c r="CG505" s="59"/>
      <c r="CH505" s="59"/>
      <c r="CI505" s="59"/>
      <c r="CJ505" s="59"/>
      <c r="CK505" s="59"/>
      <c r="CL505" s="61"/>
      <c r="CQ505" s="98"/>
      <c r="CR505" s="98"/>
      <c r="CS505" s="98"/>
      <c r="CT505" s="98"/>
      <c r="CU505" s="98"/>
      <c r="CV505" s="98"/>
      <c r="CW505" s="98"/>
      <c r="CX505" s="98"/>
      <c r="CY505" s="98"/>
      <c r="CZ505" s="98"/>
      <c r="DA505" s="1"/>
    </row>
    <row r="506" spans="1:105" hidden="1" x14ac:dyDescent="0.25">
      <c r="A506" s="141"/>
      <c r="B506" s="57"/>
      <c r="C506" s="57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8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135"/>
      <c r="AG506" s="54"/>
      <c r="AH506" s="54"/>
      <c r="AI506" s="54"/>
      <c r="AJ506" s="54"/>
      <c r="AK506" s="3"/>
      <c r="AL506" s="54"/>
      <c r="AM506" s="59"/>
      <c r="AN506" s="59"/>
      <c r="AO506" s="54"/>
      <c r="AP506" s="60"/>
      <c r="AQ506" s="60"/>
      <c r="AR506" s="135"/>
      <c r="AS506" s="54"/>
      <c r="AT506" s="54"/>
      <c r="AU506" s="54"/>
      <c r="AV506" s="54"/>
      <c r="AW506" s="54"/>
      <c r="AX506" s="54"/>
      <c r="AY506" s="54"/>
      <c r="AZ506" s="54"/>
      <c r="BA506" s="54"/>
      <c r="BB506" s="54"/>
      <c r="BC506" s="54"/>
      <c r="BD506" s="54"/>
      <c r="BE506" s="172"/>
      <c r="BF506" s="54"/>
      <c r="BG506" s="54"/>
      <c r="BH506" s="54"/>
      <c r="BI506" s="54"/>
      <c r="BJ506" s="54"/>
      <c r="BK506" s="54"/>
      <c r="BL506" s="54"/>
      <c r="BM506" s="54"/>
      <c r="BN506" s="54"/>
      <c r="BO506" s="54"/>
      <c r="BP506" s="54"/>
      <c r="BQ506" s="54"/>
      <c r="BR506" s="54"/>
      <c r="BS506" s="173"/>
      <c r="BT506" s="59"/>
      <c r="BU506" s="59"/>
      <c r="BV506" s="59"/>
      <c r="BW506" s="59"/>
      <c r="BX506" s="59"/>
      <c r="BY506" s="59"/>
      <c r="BZ506" s="59"/>
      <c r="CA506" s="59"/>
      <c r="CB506" s="59"/>
      <c r="CC506" s="59"/>
      <c r="CD506" s="59"/>
      <c r="CE506" s="59"/>
      <c r="CF506" s="59"/>
      <c r="CG506" s="59"/>
      <c r="CH506" s="59"/>
      <c r="CI506" s="59"/>
      <c r="CJ506" s="59"/>
      <c r="CK506" s="59"/>
      <c r="CL506" s="61"/>
      <c r="CQ506" s="98"/>
      <c r="CR506" s="98"/>
      <c r="CS506" s="98"/>
      <c r="CT506" s="98"/>
      <c r="CU506" s="98"/>
      <c r="CV506" s="98"/>
      <c r="CW506" s="98"/>
      <c r="CX506" s="98"/>
      <c r="CY506" s="98"/>
      <c r="CZ506" s="98"/>
      <c r="DA506" s="1"/>
    </row>
    <row r="507" spans="1:105" hidden="1" x14ac:dyDescent="0.25">
      <c r="A507" s="141"/>
      <c r="B507" s="57"/>
      <c r="C507" s="57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8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135"/>
      <c r="AG507" s="54"/>
      <c r="AH507" s="54"/>
      <c r="AI507" s="54"/>
      <c r="AJ507" s="54"/>
      <c r="AK507" s="3"/>
      <c r="AL507" s="54"/>
      <c r="AM507" s="59"/>
      <c r="AN507" s="59"/>
      <c r="AO507" s="54"/>
      <c r="AP507" s="60"/>
      <c r="AQ507" s="60"/>
      <c r="AR507" s="135"/>
      <c r="AS507" s="54"/>
      <c r="AT507" s="54"/>
      <c r="AU507" s="54"/>
      <c r="AV507" s="54"/>
      <c r="AW507" s="54"/>
      <c r="AX507" s="54"/>
      <c r="AY507" s="54"/>
      <c r="AZ507" s="54"/>
      <c r="BA507" s="54"/>
      <c r="BB507" s="54"/>
      <c r="BC507" s="54"/>
      <c r="BD507" s="54"/>
      <c r="BE507" s="172"/>
      <c r="BF507" s="54"/>
      <c r="BG507" s="54"/>
      <c r="BH507" s="54"/>
      <c r="BI507" s="54"/>
      <c r="BJ507" s="54"/>
      <c r="BK507" s="54"/>
      <c r="BL507" s="54"/>
      <c r="BM507" s="54"/>
      <c r="BN507" s="54"/>
      <c r="BO507" s="54"/>
      <c r="BP507" s="54"/>
      <c r="BQ507" s="54"/>
      <c r="BR507" s="54"/>
      <c r="BS507" s="173"/>
      <c r="BT507" s="59"/>
      <c r="BU507" s="59"/>
      <c r="BV507" s="59"/>
      <c r="BW507" s="59"/>
      <c r="BX507" s="59"/>
      <c r="BY507" s="59"/>
      <c r="BZ507" s="59"/>
      <c r="CA507" s="59"/>
      <c r="CB507" s="59"/>
      <c r="CC507" s="59"/>
      <c r="CD507" s="59"/>
      <c r="CE507" s="59"/>
      <c r="CF507" s="59"/>
      <c r="CG507" s="59"/>
      <c r="CH507" s="59"/>
      <c r="CI507" s="59"/>
      <c r="CJ507" s="59"/>
      <c r="CK507" s="59"/>
      <c r="CL507" s="61"/>
      <c r="CQ507" s="98"/>
      <c r="CR507" s="98"/>
      <c r="CS507" s="98"/>
      <c r="CT507" s="98"/>
      <c r="CU507" s="98"/>
      <c r="CV507" s="98"/>
      <c r="CW507" s="98"/>
      <c r="CX507" s="98"/>
      <c r="CY507" s="98"/>
      <c r="CZ507" s="98"/>
      <c r="DA507" s="1"/>
    </row>
    <row r="508" spans="1:105" hidden="1" x14ac:dyDescent="0.25">
      <c r="A508" s="141"/>
      <c r="B508" s="57"/>
      <c r="C508" s="57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8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135"/>
      <c r="AG508" s="54"/>
      <c r="AH508" s="54"/>
      <c r="AI508" s="54"/>
      <c r="AJ508" s="54"/>
      <c r="AK508" s="3"/>
      <c r="AL508" s="54"/>
      <c r="AM508" s="59"/>
      <c r="AN508" s="59"/>
      <c r="AO508" s="54"/>
      <c r="AP508" s="60"/>
      <c r="AQ508" s="60"/>
      <c r="AR508" s="135"/>
      <c r="AS508" s="54"/>
      <c r="AT508" s="54"/>
      <c r="AU508" s="54"/>
      <c r="AV508" s="54"/>
      <c r="AW508" s="54"/>
      <c r="AX508" s="54"/>
      <c r="AY508" s="54"/>
      <c r="AZ508" s="54"/>
      <c r="BA508" s="54"/>
      <c r="BB508" s="54"/>
      <c r="BC508" s="54"/>
      <c r="BD508" s="54"/>
      <c r="BE508" s="172"/>
      <c r="BF508" s="54"/>
      <c r="BG508" s="54"/>
      <c r="BH508" s="54"/>
      <c r="BI508" s="54"/>
      <c r="BJ508" s="54"/>
      <c r="BK508" s="54"/>
      <c r="BL508" s="54"/>
      <c r="BM508" s="54"/>
      <c r="BN508" s="54"/>
      <c r="BO508" s="54"/>
      <c r="BP508" s="54"/>
      <c r="BQ508" s="54"/>
      <c r="BR508" s="54"/>
      <c r="BS508" s="173"/>
      <c r="BT508" s="59"/>
      <c r="BU508" s="59"/>
      <c r="BV508" s="59"/>
      <c r="BW508" s="59"/>
      <c r="BX508" s="59"/>
      <c r="BY508" s="59"/>
      <c r="BZ508" s="59"/>
      <c r="CA508" s="59"/>
      <c r="CB508" s="59"/>
      <c r="CC508" s="59"/>
      <c r="CD508" s="59"/>
      <c r="CE508" s="59"/>
      <c r="CF508" s="59"/>
      <c r="CG508" s="59"/>
      <c r="CH508" s="59"/>
      <c r="CI508" s="59"/>
      <c r="CJ508" s="59"/>
      <c r="CK508" s="59"/>
      <c r="CL508" s="61"/>
      <c r="CQ508" s="98"/>
      <c r="CR508" s="98"/>
      <c r="CS508" s="98"/>
      <c r="CT508" s="98"/>
      <c r="CU508" s="98"/>
      <c r="CV508" s="98"/>
      <c r="CW508" s="98"/>
      <c r="CX508" s="98"/>
      <c r="CY508" s="98"/>
      <c r="CZ508" s="98"/>
      <c r="DA508" s="1"/>
    </row>
    <row r="509" spans="1:105" hidden="1" x14ac:dyDescent="0.25">
      <c r="A509" s="141"/>
      <c r="B509" s="57"/>
      <c r="C509" s="57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8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135"/>
      <c r="AG509" s="54"/>
      <c r="AH509" s="54"/>
      <c r="AI509" s="54"/>
      <c r="AJ509" s="54"/>
      <c r="AK509" s="3"/>
      <c r="AL509" s="54"/>
      <c r="AM509" s="59"/>
      <c r="AN509" s="59"/>
      <c r="AO509" s="54"/>
      <c r="AP509" s="60"/>
      <c r="AQ509" s="60"/>
      <c r="AR509" s="135"/>
      <c r="AS509" s="54"/>
      <c r="AT509" s="54"/>
      <c r="AU509" s="54"/>
      <c r="AV509" s="54"/>
      <c r="AW509" s="54"/>
      <c r="AX509" s="54"/>
      <c r="AY509" s="54"/>
      <c r="AZ509" s="54"/>
      <c r="BA509" s="54"/>
      <c r="BB509" s="54"/>
      <c r="BC509" s="54"/>
      <c r="BD509" s="54"/>
      <c r="BE509" s="172"/>
      <c r="BF509" s="54"/>
      <c r="BG509" s="54"/>
      <c r="BH509" s="54"/>
      <c r="BI509" s="54"/>
      <c r="BJ509" s="54"/>
      <c r="BK509" s="54"/>
      <c r="BL509" s="54"/>
      <c r="BM509" s="54"/>
      <c r="BN509" s="54"/>
      <c r="BO509" s="54"/>
      <c r="BP509" s="54"/>
      <c r="BQ509" s="54"/>
      <c r="BR509" s="54"/>
      <c r="BS509" s="173"/>
      <c r="BT509" s="59"/>
      <c r="BU509" s="59"/>
      <c r="BV509" s="59"/>
      <c r="BW509" s="59"/>
      <c r="BX509" s="59"/>
      <c r="BY509" s="59"/>
      <c r="BZ509" s="59"/>
      <c r="CA509" s="59"/>
      <c r="CB509" s="59"/>
      <c r="CC509" s="59"/>
      <c r="CD509" s="59"/>
      <c r="CE509" s="59"/>
      <c r="CF509" s="59"/>
      <c r="CG509" s="59"/>
      <c r="CH509" s="59"/>
      <c r="CI509" s="59"/>
      <c r="CJ509" s="59"/>
      <c r="CK509" s="59"/>
      <c r="CL509" s="61"/>
      <c r="CQ509" s="98"/>
      <c r="CR509" s="98"/>
      <c r="CS509" s="98"/>
      <c r="CT509" s="98"/>
      <c r="CU509" s="98"/>
      <c r="CV509" s="98"/>
      <c r="CW509" s="98"/>
      <c r="CX509" s="98"/>
      <c r="CY509" s="98"/>
      <c r="CZ509" s="98"/>
      <c r="DA509" s="1"/>
    </row>
    <row r="510" spans="1:105" hidden="1" x14ac:dyDescent="0.25">
      <c r="A510" s="141"/>
      <c r="B510" s="57"/>
      <c r="C510" s="57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8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135"/>
      <c r="AG510" s="54"/>
      <c r="AH510" s="54"/>
      <c r="AI510" s="54"/>
      <c r="AJ510" s="54"/>
      <c r="AK510" s="3"/>
      <c r="AL510" s="54"/>
      <c r="AM510" s="59"/>
      <c r="AN510" s="59"/>
      <c r="AO510" s="54"/>
      <c r="AP510" s="60"/>
      <c r="AQ510" s="60"/>
      <c r="AR510" s="135"/>
      <c r="AS510" s="54"/>
      <c r="AT510" s="54"/>
      <c r="AU510" s="54"/>
      <c r="AV510" s="54"/>
      <c r="AW510" s="54"/>
      <c r="AX510" s="54"/>
      <c r="AY510" s="54"/>
      <c r="AZ510" s="54"/>
      <c r="BA510" s="54"/>
      <c r="BB510" s="54"/>
      <c r="BC510" s="54"/>
      <c r="BD510" s="54"/>
      <c r="BE510" s="172"/>
      <c r="BF510" s="54"/>
      <c r="BG510" s="54"/>
      <c r="BH510" s="54"/>
      <c r="BI510" s="54"/>
      <c r="BJ510" s="54"/>
      <c r="BK510" s="54"/>
      <c r="BL510" s="54"/>
      <c r="BM510" s="54"/>
      <c r="BN510" s="54"/>
      <c r="BO510" s="54"/>
      <c r="BP510" s="54"/>
      <c r="BQ510" s="54"/>
      <c r="BR510" s="54"/>
      <c r="BS510" s="173"/>
      <c r="BT510" s="59"/>
      <c r="BU510" s="59"/>
      <c r="BV510" s="59"/>
      <c r="BW510" s="59"/>
      <c r="BX510" s="59"/>
      <c r="BY510" s="59"/>
      <c r="BZ510" s="59"/>
      <c r="CA510" s="59"/>
      <c r="CB510" s="59"/>
      <c r="CC510" s="59"/>
      <c r="CD510" s="59"/>
      <c r="CE510" s="59"/>
      <c r="CF510" s="59"/>
      <c r="CG510" s="59"/>
      <c r="CH510" s="59"/>
      <c r="CI510" s="59"/>
      <c r="CJ510" s="59"/>
      <c r="CK510" s="59"/>
      <c r="CL510" s="61"/>
      <c r="CQ510" s="98"/>
      <c r="CR510" s="98"/>
      <c r="CS510" s="98"/>
      <c r="CT510" s="98"/>
      <c r="CU510" s="98"/>
      <c r="CV510" s="98"/>
      <c r="CW510" s="98"/>
      <c r="CX510" s="98"/>
      <c r="CY510" s="98"/>
      <c r="CZ510" s="98"/>
      <c r="DA510" s="1"/>
    </row>
    <row r="511" spans="1:105" hidden="1" x14ac:dyDescent="0.25">
      <c r="A511" s="141"/>
      <c r="B511" s="57"/>
      <c r="C511" s="57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8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135"/>
      <c r="AG511" s="54"/>
      <c r="AH511" s="54"/>
      <c r="AI511" s="54"/>
      <c r="AJ511" s="54"/>
      <c r="AK511" s="3"/>
      <c r="AL511" s="54"/>
      <c r="AM511" s="59"/>
      <c r="AN511" s="59"/>
      <c r="AO511" s="54"/>
      <c r="AP511" s="60"/>
      <c r="AQ511" s="60"/>
      <c r="AR511" s="135"/>
      <c r="AS511" s="54"/>
      <c r="AT511" s="54"/>
      <c r="AU511" s="54"/>
      <c r="AV511" s="54"/>
      <c r="AW511" s="54"/>
      <c r="AX511" s="54"/>
      <c r="AY511" s="54"/>
      <c r="AZ511" s="54"/>
      <c r="BA511" s="54"/>
      <c r="BB511" s="54"/>
      <c r="BC511" s="54"/>
      <c r="BD511" s="54"/>
      <c r="BE511" s="172"/>
      <c r="BF511" s="54"/>
      <c r="BG511" s="54"/>
      <c r="BH511" s="54"/>
      <c r="BI511" s="54"/>
      <c r="BJ511" s="54"/>
      <c r="BK511" s="54"/>
      <c r="BL511" s="54"/>
      <c r="BM511" s="54"/>
      <c r="BN511" s="54"/>
      <c r="BO511" s="54"/>
      <c r="BP511" s="54"/>
      <c r="BQ511" s="54"/>
      <c r="BR511" s="54"/>
      <c r="BS511" s="173"/>
      <c r="BT511" s="59"/>
      <c r="BU511" s="59"/>
      <c r="BV511" s="59"/>
      <c r="BW511" s="59"/>
      <c r="BX511" s="59"/>
      <c r="BY511" s="59"/>
      <c r="BZ511" s="59"/>
      <c r="CA511" s="59"/>
      <c r="CB511" s="59"/>
      <c r="CC511" s="59"/>
      <c r="CD511" s="59"/>
      <c r="CE511" s="59"/>
      <c r="CF511" s="59"/>
      <c r="CG511" s="59"/>
      <c r="CH511" s="59"/>
      <c r="CI511" s="59"/>
      <c r="CJ511" s="59"/>
      <c r="CK511" s="59"/>
      <c r="CL511" s="61"/>
      <c r="CQ511" s="98"/>
      <c r="CR511" s="98"/>
      <c r="CS511" s="98"/>
      <c r="CT511" s="98"/>
      <c r="CU511" s="98"/>
      <c r="CV511" s="98"/>
      <c r="CW511" s="98"/>
      <c r="CX511" s="98"/>
      <c r="CY511" s="98"/>
      <c r="CZ511" s="98"/>
      <c r="DA511" s="1"/>
    </row>
    <row r="512" spans="1:105" hidden="1" x14ac:dyDescent="0.25">
      <c r="A512" s="141"/>
      <c r="B512" s="57"/>
      <c r="C512" s="57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8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135"/>
      <c r="AG512" s="54"/>
      <c r="AH512" s="54"/>
      <c r="AI512" s="54"/>
      <c r="AJ512" s="54"/>
      <c r="AK512" s="3"/>
      <c r="AL512" s="54"/>
      <c r="AM512" s="59"/>
      <c r="AN512" s="59"/>
      <c r="AO512" s="54"/>
      <c r="AP512" s="60"/>
      <c r="AQ512" s="60"/>
      <c r="AR512" s="135"/>
      <c r="AS512" s="54"/>
      <c r="AT512" s="54"/>
      <c r="AU512" s="54"/>
      <c r="AV512" s="54"/>
      <c r="AW512" s="54"/>
      <c r="AX512" s="54"/>
      <c r="AY512" s="54"/>
      <c r="AZ512" s="54"/>
      <c r="BA512" s="54"/>
      <c r="BB512" s="54"/>
      <c r="BC512" s="54"/>
      <c r="BD512" s="54"/>
      <c r="BE512" s="172"/>
      <c r="BF512" s="54"/>
      <c r="BG512" s="54"/>
      <c r="BH512" s="54"/>
      <c r="BI512" s="54"/>
      <c r="BJ512" s="54"/>
      <c r="BK512" s="54"/>
      <c r="BL512" s="54"/>
      <c r="BM512" s="54"/>
      <c r="BN512" s="54"/>
      <c r="BO512" s="54"/>
      <c r="BP512" s="54"/>
      <c r="BQ512" s="54"/>
      <c r="BR512" s="54"/>
      <c r="BS512" s="173"/>
      <c r="BT512" s="59"/>
      <c r="BU512" s="59"/>
      <c r="BV512" s="59"/>
      <c r="BW512" s="59"/>
      <c r="BX512" s="59"/>
      <c r="BY512" s="59"/>
      <c r="BZ512" s="59"/>
      <c r="CA512" s="59"/>
      <c r="CB512" s="59"/>
      <c r="CC512" s="59"/>
      <c r="CD512" s="59"/>
      <c r="CE512" s="59"/>
      <c r="CF512" s="59"/>
      <c r="CG512" s="59"/>
      <c r="CH512" s="59"/>
      <c r="CI512" s="59"/>
      <c r="CJ512" s="59"/>
      <c r="CK512" s="59"/>
      <c r="CL512" s="61"/>
      <c r="CQ512" s="98"/>
      <c r="CR512" s="98"/>
      <c r="CS512" s="98"/>
      <c r="CT512" s="98"/>
      <c r="CU512" s="98"/>
      <c r="CV512" s="98"/>
      <c r="CW512" s="98"/>
      <c r="CX512" s="98"/>
      <c r="CY512" s="98"/>
      <c r="CZ512" s="98"/>
      <c r="DA512" s="1"/>
    </row>
    <row r="513" spans="1:105" hidden="1" x14ac:dyDescent="0.25">
      <c r="A513" s="141"/>
      <c r="B513" s="57"/>
      <c r="C513" s="57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8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135"/>
      <c r="AG513" s="54"/>
      <c r="AH513" s="54"/>
      <c r="AI513" s="54"/>
      <c r="AJ513" s="54"/>
      <c r="AK513" s="3"/>
      <c r="AL513" s="54"/>
      <c r="AM513" s="59"/>
      <c r="AN513" s="59"/>
      <c r="AO513" s="54"/>
      <c r="AP513" s="60"/>
      <c r="AQ513" s="60"/>
      <c r="AR513" s="135"/>
      <c r="AS513" s="54"/>
      <c r="AT513" s="54"/>
      <c r="AU513" s="54"/>
      <c r="AV513" s="54"/>
      <c r="AW513" s="54"/>
      <c r="AX513" s="54"/>
      <c r="AY513" s="54"/>
      <c r="AZ513" s="54"/>
      <c r="BA513" s="54"/>
      <c r="BB513" s="54"/>
      <c r="BC513" s="54"/>
      <c r="BD513" s="54"/>
      <c r="BE513" s="172"/>
      <c r="BF513" s="54"/>
      <c r="BG513" s="54"/>
      <c r="BH513" s="54"/>
      <c r="BI513" s="54"/>
      <c r="BJ513" s="54"/>
      <c r="BK513" s="54"/>
      <c r="BL513" s="54"/>
      <c r="BM513" s="54"/>
      <c r="BN513" s="54"/>
      <c r="BO513" s="54"/>
      <c r="BP513" s="54"/>
      <c r="BQ513" s="54"/>
      <c r="BR513" s="54"/>
      <c r="BS513" s="173"/>
      <c r="BT513" s="59"/>
      <c r="BU513" s="59"/>
      <c r="BV513" s="59"/>
      <c r="BW513" s="59"/>
      <c r="BX513" s="59"/>
      <c r="BY513" s="59"/>
      <c r="BZ513" s="59"/>
      <c r="CA513" s="59"/>
      <c r="CB513" s="59"/>
      <c r="CC513" s="59"/>
      <c r="CD513" s="59"/>
      <c r="CE513" s="59"/>
      <c r="CF513" s="59"/>
      <c r="CG513" s="59"/>
      <c r="CH513" s="59"/>
      <c r="CI513" s="59"/>
      <c r="CJ513" s="59"/>
      <c r="CK513" s="59"/>
      <c r="CL513" s="61"/>
      <c r="CQ513" s="98"/>
      <c r="CR513" s="98"/>
      <c r="CS513" s="98"/>
      <c r="CT513" s="98"/>
      <c r="CU513" s="98"/>
      <c r="CV513" s="98"/>
      <c r="CW513" s="98"/>
      <c r="CX513" s="98"/>
      <c r="CY513" s="98"/>
      <c r="CZ513" s="98"/>
      <c r="DA513" s="1"/>
    </row>
    <row r="514" spans="1:105" hidden="1" x14ac:dyDescent="0.25">
      <c r="A514" s="141"/>
      <c r="B514" s="57"/>
      <c r="C514" s="57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8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135"/>
      <c r="AG514" s="54"/>
      <c r="AH514" s="54"/>
      <c r="AI514" s="54"/>
      <c r="AJ514" s="54"/>
      <c r="AK514" s="3"/>
      <c r="AL514" s="54"/>
      <c r="AM514" s="59"/>
      <c r="AN514" s="59"/>
      <c r="AO514" s="54"/>
      <c r="AP514" s="60"/>
      <c r="AQ514" s="60"/>
      <c r="AR514" s="135"/>
      <c r="AS514" s="54"/>
      <c r="AT514" s="54"/>
      <c r="AU514" s="54"/>
      <c r="AV514" s="54"/>
      <c r="AW514" s="54"/>
      <c r="AX514" s="54"/>
      <c r="AY514" s="54"/>
      <c r="AZ514" s="54"/>
      <c r="BA514" s="54"/>
      <c r="BB514" s="54"/>
      <c r="BC514" s="54"/>
      <c r="BD514" s="54"/>
      <c r="BE514" s="172"/>
      <c r="BF514" s="54"/>
      <c r="BG514" s="54"/>
      <c r="BH514" s="54"/>
      <c r="BI514" s="54"/>
      <c r="BJ514" s="54"/>
      <c r="BK514" s="54"/>
      <c r="BL514" s="54"/>
      <c r="BM514" s="54"/>
      <c r="BN514" s="54"/>
      <c r="BO514" s="54"/>
      <c r="BP514" s="54"/>
      <c r="BQ514" s="54"/>
      <c r="BR514" s="54"/>
      <c r="BS514" s="173"/>
      <c r="BT514" s="59"/>
      <c r="BU514" s="59"/>
      <c r="BV514" s="59"/>
      <c r="BW514" s="59"/>
      <c r="BX514" s="59"/>
      <c r="BY514" s="59"/>
      <c r="BZ514" s="59"/>
      <c r="CA514" s="59"/>
      <c r="CB514" s="59"/>
      <c r="CC514" s="59"/>
      <c r="CD514" s="59"/>
      <c r="CE514" s="59"/>
      <c r="CF514" s="59"/>
      <c r="CG514" s="59"/>
      <c r="CH514" s="59"/>
      <c r="CI514" s="59"/>
      <c r="CJ514" s="59"/>
      <c r="CK514" s="59"/>
      <c r="CL514" s="61"/>
      <c r="CQ514" s="98"/>
      <c r="CR514" s="98"/>
      <c r="CS514" s="98"/>
      <c r="CT514" s="98"/>
      <c r="CU514" s="98"/>
      <c r="CV514" s="98"/>
      <c r="CW514" s="98"/>
      <c r="CX514" s="98"/>
      <c r="CY514" s="98"/>
      <c r="CZ514" s="98"/>
      <c r="DA514" s="1"/>
    </row>
    <row r="515" spans="1:105" hidden="1" x14ac:dyDescent="0.25">
      <c r="A515" s="141"/>
      <c r="B515" s="57"/>
      <c r="C515" s="57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8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135"/>
      <c r="AG515" s="54"/>
      <c r="AH515" s="54"/>
      <c r="AI515" s="54"/>
      <c r="AJ515" s="54"/>
      <c r="AK515" s="3"/>
      <c r="AL515" s="54"/>
      <c r="AM515" s="59"/>
      <c r="AN515" s="59"/>
      <c r="AO515" s="54"/>
      <c r="AP515" s="60"/>
      <c r="AQ515" s="60"/>
      <c r="AR515" s="135"/>
      <c r="AS515" s="54"/>
      <c r="AT515" s="54"/>
      <c r="AU515" s="54"/>
      <c r="AV515" s="54"/>
      <c r="AW515" s="54"/>
      <c r="AX515" s="54"/>
      <c r="AY515" s="54"/>
      <c r="AZ515" s="54"/>
      <c r="BA515" s="54"/>
      <c r="BB515" s="54"/>
      <c r="BC515" s="54"/>
      <c r="BD515" s="54"/>
      <c r="BE515" s="172"/>
      <c r="BF515" s="54"/>
      <c r="BG515" s="54"/>
      <c r="BH515" s="54"/>
      <c r="BI515" s="54"/>
      <c r="BJ515" s="54"/>
      <c r="BK515" s="54"/>
      <c r="BL515" s="54"/>
      <c r="BM515" s="54"/>
      <c r="BN515" s="54"/>
      <c r="BO515" s="54"/>
      <c r="BP515" s="54"/>
      <c r="BQ515" s="54"/>
      <c r="BR515" s="54"/>
      <c r="BS515" s="173"/>
      <c r="BT515" s="59"/>
      <c r="BU515" s="59"/>
      <c r="BV515" s="59"/>
      <c r="BW515" s="59"/>
      <c r="BX515" s="59"/>
      <c r="BY515" s="59"/>
      <c r="BZ515" s="59"/>
      <c r="CA515" s="59"/>
      <c r="CB515" s="59"/>
      <c r="CC515" s="59"/>
      <c r="CD515" s="59"/>
      <c r="CE515" s="59"/>
      <c r="CF515" s="59"/>
      <c r="CG515" s="59"/>
      <c r="CH515" s="59"/>
      <c r="CI515" s="59"/>
      <c r="CJ515" s="59"/>
      <c r="CK515" s="59"/>
      <c r="CL515" s="61"/>
      <c r="CQ515" s="98"/>
      <c r="CR515" s="98"/>
      <c r="CS515" s="98"/>
      <c r="CT515" s="98"/>
      <c r="CU515" s="98"/>
      <c r="CV515" s="98"/>
      <c r="CW515" s="98"/>
      <c r="CX515" s="98"/>
      <c r="CY515" s="98"/>
      <c r="CZ515" s="98"/>
      <c r="DA515" s="1"/>
    </row>
    <row r="516" spans="1:105" hidden="1" x14ac:dyDescent="0.25">
      <c r="A516" s="141"/>
      <c r="B516" s="57"/>
      <c r="C516" s="57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8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135"/>
      <c r="AG516" s="54"/>
      <c r="AH516" s="54"/>
      <c r="AI516" s="54"/>
      <c r="AJ516" s="54"/>
      <c r="AK516" s="3"/>
      <c r="AL516" s="54"/>
      <c r="AM516" s="59"/>
      <c r="AN516" s="59"/>
      <c r="AO516" s="54"/>
      <c r="AP516" s="60"/>
      <c r="AQ516" s="60"/>
      <c r="AR516" s="135"/>
      <c r="AS516" s="54"/>
      <c r="AT516" s="54"/>
      <c r="AU516" s="54"/>
      <c r="AV516" s="54"/>
      <c r="AW516" s="54"/>
      <c r="AX516" s="54"/>
      <c r="AY516" s="54"/>
      <c r="AZ516" s="54"/>
      <c r="BA516" s="54"/>
      <c r="BB516" s="54"/>
      <c r="BC516" s="54"/>
      <c r="BD516" s="54"/>
      <c r="BE516" s="172"/>
      <c r="BF516" s="54"/>
      <c r="BG516" s="54"/>
      <c r="BH516" s="54"/>
      <c r="BI516" s="54"/>
      <c r="BJ516" s="54"/>
      <c r="BK516" s="54"/>
      <c r="BL516" s="54"/>
      <c r="BM516" s="54"/>
      <c r="BN516" s="54"/>
      <c r="BO516" s="54"/>
      <c r="BP516" s="54"/>
      <c r="BQ516" s="54"/>
      <c r="BR516" s="54"/>
      <c r="BS516" s="173"/>
      <c r="BT516" s="59"/>
      <c r="BU516" s="59"/>
      <c r="BV516" s="59"/>
      <c r="BW516" s="59"/>
      <c r="BX516" s="59"/>
      <c r="BY516" s="59"/>
      <c r="BZ516" s="59"/>
      <c r="CA516" s="59"/>
      <c r="CB516" s="59"/>
      <c r="CC516" s="59"/>
      <c r="CD516" s="59"/>
      <c r="CE516" s="59"/>
      <c r="CF516" s="59"/>
      <c r="CG516" s="59"/>
      <c r="CH516" s="59"/>
      <c r="CI516" s="59"/>
      <c r="CJ516" s="59"/>
      <c r="CK516" s="59"/>
      <c r="CL516" s="61"/>
      <c r="CQ516" s="98"/>
      <c r="CR516" s="98"/>
      <c r="CS516" s="98"/>
      <c r="CT516" s="98"/>
      <c r="CU516" s="98"/>
      <c r="CV516" s="98"/>
      <c r="CW516" s="98"/>
      <c r="CX516" s="98"/>
      <c r="CY516" s="98"/>
      <c r="CZ516" s="98"/>
      <c r="DA516" s="1"/>
    </row>
    <row r="517" spans="1:105" hidden="1" x14ac:dyDescent="0.25">
      <c r="A517" s="141"/>
      <c r="B517" s="57"/>
      <c r="C517" s="57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8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135"/>
      <c r="AG517" s="54"/>
      <c r="AH517" s="54"/>
      <c r="AI517" s="54"/>
      <c r="AJ517" s="54"/>
      <c r="AK517" s="3"/>
      <c r="AL517" s="54"/>
      <c r="AM517" s="59"/>
      <c r="AN517" s="59"/>
      <c r="AO517" s="54"/>
      <c r="AP517" s="60"/>
      <c r="AQ517" s="60"/>
      <c r="AR517" s="135"/>
      <c r="AS517" s="54"/>
      <c r="AT517" s="54"/>
      <c r="AU517" s="54"/>
      <c r="AV517" s="54"/>
      <c r="AW517" s="54"/>
      <c r="AX517" s="54"/>
      <c r="AY517" s="54"/>
      <c r="AZ517" s="54"/>
      <c r="BA517" s="54"/>
      <c r="BB517" s="54"/>
      <c r="BC517" s="54"/>
      <c r="BD517" s="54"/>
      <c r="BE517" s="172"/>
      <c r="BF517" s="54"/>
      <c r="BG517" s="54"/>
      <c r="BH517" s="54"/>
      <c r="BI517" s="54"/>
      <c r="BJ517" s="54"/>
      <c r="BK517" s="54"/>
      <c r="BL517" s="54"/>
      <c r="BM517" s="54"/>
      <c r="BN517" s="54"/>
      <c r="BO517" s="54"/>
      <c r="BP517" s="54"/>
      <c r="BQ517" s="54"/>
      <c r="BR517" s="54"/>
      <c r="BS517" s="173"/>
      <c r="BT517" s="59"/>
      <c r="BU517" s="59"/>
      <c r="BV517" s="59"/>
      <c r="BW517" s="59"/>
      <c r="BX517" s="59"/>
      <c r="BY517" s="59"/>
      <c r="BZ517" s="59"/>
      <c r="CA517" s="59"/>
      <c r="CB517" s="59"/>
      <c r="CC517" s="59"/>
      <c r="CD517" s="59"/>
      <c r="CE517" s="59"/>
      <c r="CF517" s="59"/>
      <c r="CG517" s="59"/>
      <c r="CH517" s="59"/>
      <c r="CI517" s="59"/>
      <c r="CJ517" s="59"/>
      <c r="CK517" s="59"/>
      <c r="CL517" s="61"/>
      <c r="CQ517" s="98"/>
      <c r="CR517" s="98"/>
      <c r="CS517" s="98"/>
      <c r="CT517" s="98"/>
      <c r="CU517" s="98"/>
      <c r="CV517" s="98"/>
      <c r="CW517" s="98"/>
      <c r="CX517" s="98"/>
      <c r="CY517" s="98"/>
      <c r="CZ517" s="98"/>
      <c r="DA517" s="1"/>
    </row>
    <row r="518" spans="1:105" hidden="1" x14ac:dyDescent="0.25">
      <c r="A518" s="141"/>
      <c r="B518" s="57"/>
      <c r="C518" s="57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8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135"/>
      <c r="AG518" s="54"/>
      <c r="AH518" s="54"/>
      <c r="AI518" s="54"/>
      <c r="AJ518" s="54"/>
      <c r="AK518" s="3"/>
      <c r="AL518" s="54"/>
      <c r="AM518" s="59"/>
      <c r="AN518" s="59"/>
      <c r="AO518" s="54"/>
      <c r="AP518" s="60"/>
      <c r="AQ518" s="60"/>
      <c r="AR518" s="135"/>
      <c r="AS518" s="54"/>
      <c r="AT518" s="54"/>
      <c r="AU518" s="54"/>
      <c r="AV518" s="54"/>
      <c r="AW518" s="54"/>
      <c r="AX518" s="54"/>
      <c r="AY518" s="54"/>
      <c r="AZ518" s="54"/>
      <c r="BA518" s="54"/>
      <c r="BB518" s="54"/>
      <c r="BC518" s="54"/>
      <c r="BD518" s="54"/>
      <c r="BE518" s="172"/>
      <c r="BF518" s="54"/>
      <c r="BG518" s="54"/>
      <c r="BH518" s="54"/>
      <c r="BI518" s="54"/>
      <c r="BJ518" s="54"/>
      <c r="BK518" s="54"/>
      <c r="BL518" s="54"/>
      <c r="BM518" s="54"/>
      <c r="BN518" s="54"/>
      <c r="BO518" s="54"/>
      <c r="BP518" s="54"/>
      <c r="BQ518" s="54"/>
      <c r="BR518" s="54"/>
      <c r="BS518" s="173"/>
      <c r="BT518" s="59"/>
      <c r="BU518" s="59"/>
      <c r="BV518" s="59"/>
      <c r="BW518" s="59"/>
      <c r="BX518" s="59"/>
      <c r="BY518" s="59"/>
      <c r="BZ518" s="59"/>
      <c r="CA518" s="59"/>
      <c r="CB518" s="59"/>
      <c r="CC518" s="59"/>
      <c r="CD518" s="59"/>
      <c r="CE518" s="59"/>
      <c r="CF518" s="59"/>
      <c r="CG518" s="59"/>
      <c r="CH518" s="59"/>
      <c r="CI518" s="59"/>
      <c r="CJ518" s="59"/>
      <c r="CK518" s="59"/>
      <c r="CL518" s="61"/>
      <c r="CQ518" s="98"/>
      <c r="CR518" s="98"/>
      <c r="CS518" s="98"/>
      <c r="CT518" s="98"/>
      <c r="CU518" s="98"/>
      <c r="CV518" s="98"/>
      <c r="CW518" s="98"/>
      <c r="CX518" s="98"/>
      <c r="CY518" s="98"/>
      <c r="CZ518" s="98"/>
      <c r="DA518" s="1"/>
    </row>
    <row r="519" spans="1:105" hidden="1" x14ac:dyDescent="0.25">
      <c r="A519" s="196" t="s">
        <v>55</v>
      </c>
      <c r="B519" s="197"/>
      <c r="C519" s="197"/>
      <c r="D519" s="197"/>
      <c r="E519" s="197"/>
      <c r="F519" s="197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7"/>
      <c r="T519" s="197"/>
      <c r="U519" s="197"/>
      <c r="V519" s="197"/>
      <c r="W519" s="197"/>
      <c r="X519" s="197"/>
      <c r="Y519" s="197"/>
      <c r="Z519" s="197"/>
      <c r="AA519" s="197"/>
      <c r="AB519" s="197"/>
      <c r="AC519" s="197"/>
      <c r="AD519" s="197"/>
      <c r="AE519" s="197"/>
      <c r="AF519" s="197"/>
      <c r="AG519" s="197"/>
      <c r="AH519" s="197"/>
      <c r="AI519" s="197"/>
      <c r="AJ519" s="197"/>
      <c r="AK519" s="198"/>
      <c r="AL519" s="197"/>
      <c r="AM519" s="197"/>
      <c r="AN519" s="197"/>
      <c r="AO519" s="197"/>
      <c r="AP519" s="197"/>
      <c r="AQ519" s="197"/>
      <c r="AR519" s="197"/>
      <c r="AS519" s="197"/>
      <c r="AT519" s="197"/>
      <c r="AU519" s="197"/>
      <c r="AV519" s="197"/>
      <c r="AW519" s="197"/>
      <c r="AX519" s="197"/>
      <c r="AY519" s="197"/>
      <c r="AZ519" s="197"/>
      <c r="BA519" s="197"/>
      <c r="BB519" s="197"/>
      <c r="BC519" s="197"/>
      <c r="BD519" s="197"/>
      <c r="BE519" s="184"/>
      <c r="BF519" s="64"/>
      <c r="BG519" s="64"/>
      <c r="BH519" s="64"/>
      <c r="BI519" s="64"/>
      <c r="BJ519" s="64"/>
      <c r="BK519" s="64"/>
      <c r="BL519" s="64"/>
      <c r="BM519" s="64"/>
      <c r="BN519" s="64"/>
      <c r="BO519" s="64"/>
      <c r="BP519" s="64"/>
      <c r="BQ519" s="64"/>
      <c r="BR519" s="64"/>
      <c r="BS519" s="181"/>
      <c r="BT519" s="65"/>
      <c r="BU519" s="65"/>
      <c r="BV519" s="65"/>
      <c r="BW519" s="65"/>
      <c r="BX519" s="65"/>
      <c r="BY519" s="65"/>
      <c r="BZ519" s="65"/>
      <c r="CA519" s="65"/>
      <c r="CB519" s="65"/>
      <c r="CC519" s="65"/>
      <c r="CD519" s="65"/>
      <c r="CE519" s="65"/>
      <c r="CF519" s="65"/>
      <c r="CG519" s="65"/>
      <c r="CH519" s="65"/>
      <c r="CI519" s="65"/>
      <c r="CJ519" s="65"/>
      <c r="CK519" s="65"/>
      <c r="CL519" s="66"/>
    </row>
    <row r="520" spans="1:105" hidden="1" x14ac:dyDescent="0.25">
      <c r="A520" s="199" t="s">
        <v>54</v>
      </c>
      <c r="B520" s="200"/>
      <c r="C520" s="200"/>
      <c r="D520" s="200"/>
      <c r="E520" s="200"/>
      <c r="F520" s="200"/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  <c r="X520" s="200"/>
      <c r="Y520" s="200"/>
      <c r="Z520" s="200"/>
      <c r="AA520" s="200"/>
      <c r="AB520" s="200"/>
      <c r="AC520" s="200"/>
      <c r="AD520" s="200"/>
      <c r="AE520" s="200"/>
      <c r="AF520" s="200"/>
      <c r="AG520" s="200"/>
      <c r="AH520" s="200"/>
      <c r="AI520" s="200"/>
      <c r="AJ520" s="200"/>
      <c r="AK520" s="200"/>
      <c r="AL520" s="200"/>
      <c r="AM520" s="200"/>
      <c r="AN520" s="200"/>
      <c r="AO520" s="200"/>
      <c r="AP520" s="200"/>
      <c r="AQ520" s="200"/>
      <c r="AR520" s="200"/>
      <c r="AS520" s="200"/>
      <c r="AT520" s="200"/>
      <c r="AU520" s="200"/>
      <c r="AV520" s="200"/>
      <c r="AW520" s="200"/>
      <c r="AX520" s="200"/>
      <c r="AY520" s="200"/>
      <c r="AZ520" s="200"/>
      <c r="BA520" s="200"/>
      <c r="BB520" s="200"/>
      <c r="BC520" s="200"/>
      <c r="BD520" s="200"/>
      <c r="BE520" s="185"/>
      <c r="BF520" s="6"/>
      <c r="BG520" s="6">
        <f>SUM(BG9:BG425)</f>
        <v>0</v>
      </c>
      <c r="BH520" s="6">
        <f>SUM(BH9:BH425)</f>
        <v>0</v>
      </c>
      <c r="BI520" s="6">
        <f>SUM(BI9:BI425)</f>
        <v>0</v>
      </c>
      <c r="BJ520" s="6">
        <f>SUM(BI9:BI425)</f>
        <v>0</v>
      </c>
      <c r="BK520" s="6">
        <f t="shared" ref="BK520:BR520" si="106">SUM(BK9:BK425)</f>
        <v>0</v>
      </c>
      <c r="BL520" s="6">
        <f t="shared" si="106"/>
        <v>0</v>
      </c>
      <c r="BM520" s="6">
        <f t="shared" si="106"/>
        <v>0</v>
      </c>
      <c r="BN520" s="6">
        <f t="shared" si="106"/>
        <v>0</v>
      </c>
      <c r="BO520" s="6">
        <f t="shared" si="106"/>
        <v>0</v>
      </c>
      <c r="BP520" s="6">
        <f t="shared" si="106"/>
        <v>0</v>
      </c>
      <c r="BQ520" s="6">
        <f t="shared" si="106"/>
        <v>0</v>
      </c>
      <c r="BR520" s="6">
        <f t="shared" si="106"/>
        <v>0</v>
      </c>
      <c r="BS520" s="182"/>
      <c r="BT520" s="67"/>
      <c r="BU520" s="67">
        <f t="shared" ref="BU520:CL520" si="107">SUM(BU9:BU425)</f>
        <v>0</v>
      </c>
      <c r="BV520" s="67">
        <f t="shared" si="107"/>
        <v>0</v>
      </c>
      <c r="BW520" s="67">
        <f t="shared" si="107"/>
        <v>0</v>
      </c>
      <c r="BX520" s="67">
        <f t="shared" si="107"/>
        <v>0</v>
      </c>
      <c r="BY520" s="67">
        <f t="shared" si="107"/>
        <v>0</v>
      </c>
      <c r="BZ520" s="67">
        <f t="shared" si="107"/>
        <v>0</v>
      </c>
      <c r="CA520" s="67">
        <f t="shared" si="107"/>
        <v>0</v>
      </c>
      <c r="CB520" s="67">
        <f t="shared" si="107"/>
        <v>0</v>
      </c>
      <c r="CC520" s="67">
        <f t="shared" si="107"/>
        <v>0</v>
      </c>
      <c r="CD520" s="67">
        <f t="shared" si="107"/>
        <v>0</v>
      </c>
      <c r="CE520" s="67">
        <f t="shared" si="107"/>
        <v>0</v>
      </c>
      <c r="CF520" s="67">
        <f t="shared" si="107"/>
        <v>0</v>
      </c>
      <c r="CG520" s="67">
        <f t="shared" si="107"/>
        <v>0</v>
      </c>
      <c r="CH520" s="67">
        <f t="shared" si="107"/>
        <v>0</v>
      </c>
      <c r="CI520" s="67">
        <f t="shared" si="107"/>
        <v>0</v>
      </c>
      <c r="CJ520" s="67">
        <f t="shared" si="107"/>
        <v>0</v>
      </c>
      <c r="CK520" s="67">
        <f t="shared" si="107"/>
        <v>0</v>
      </c>
      <c r="CL520" s="68">
        <f t="shared" si="107"/>
        <v>0</v>
      </c>
    </row>
    <row r="521" spans="1:105" ht="16.5" hidden="1" thickBot="1" x14ac:dyDescent="0.3">
      <c r="A521" s="201" t="s">
        <v>53</v>
      </c>
      <c r="B521" s="202"/>
      <c r="C521" s="202"/>
      <c r="D521" s="202"/>
      <c r="E521" s="202"/>
      <c r="F521" s="202"/>
      <c r="G521" s="202"/>
      <c r="H521" s="202"/>
      <c r="I521" s="202"/>
      <c r="J521" s="202"/>
      <c r="K521" s="202"/>
      <c r="L521" s="202"/>
      <c r="M521" s="202"/>
      <c r="N521" s="202"/>
      <c r="O521" s="202"/>
      <c r="P521" s="202"/>
      <c r="Q521" s="202"/>
      <c r="R521" s="202"/>
      <c r="S521" s="202"/>
      <c r="T521" s="202"/>
      <c r="U521" s="202"/>
      <c r="V521" s="202"/>
      <c r="W521" s="202"/>
      <c r="X521" s="202"/>
      <c r="Y521" s="202"/>
      <c r="Z521" s="202"/>
      <c r="AA521" s="202"/>
      <c r="AB521" s="202"/>
      <c r="AC521" s="202"/>
      <c r="AD521" s="202"/>
      <c r="AE521" s="202"/>
      <c r="AF521" s="202"/>
      <c r="AG521" s="202"/>
      <c r="AH521" s="202"/>
      <c r="AI521" s="202"/>
      <c r="AJ521" s="202"/>
      <c r="AK521" s="202"/>
      <c r="AL521" s="202"/>
      <c r="AM521" s="202"/>
      <c r="AN521" s="202"/>
      <c r="AO521" s="202"/>
      <c r="AP521" s="202"/>
      <c r="AQ521" s="202"/>
      <c r="AR521" s="202"/>
      <c r="AS521" s="202"/>
      <c r="AT521" s="202"/>
      <c r="AU521" s="202"/>
      <c r="AV521" s="202"/>
      <c r="AW521" s="202"/>
      <c r="AX521" s="202"/>
      <c r="AY521" s="202"/>
      <c r="AZ521" s="202"/>
      <c r="BA521" s="202"/>
      <c r="BB521" s="202"/>
      <c r="BC521" s="202"/>
      <c r="BD521" s="202"/>
      <c r="BE521" s="186"/>
      <c r="BF521" s="69"/>
      <c r="BG521" s="69" t="s">
        <v>21</v>
      </c>
      <c r="BH521" s="69" t="s">
        <v>21</v>
      </c>
      <c r="BI521" s="69" t="s">
        <v>66</v>
      </c>
      <c r="BJ521" s="69" t="s">
        <v>20</v>
      </c>
      <c r="BK521" s="69" t="s">
        <v>20</v>
      </c>
      <c r="BL521" s="69" t="s">
        <v>21</v>
      </c>
      <c r="BM521" s="69" t="s">
        <v>21</v>
      </c>
      <c r="BN521" s="69" t="s">
        <v>21</v>
      </c>
      <c r="BO521" s="69" t="s">
        <v>21</v>
      </c>
      <c r="BP521" s="69" t="s">
        <v>20</v>
      </c>
      <c r="BQ521" s="69" t="s">
        <v>20</v>
      </c>
      <c r="BR521" s="69" t="s">
        <v>21</v>
      </c>
      <c r="BS521" s="183"/>
      <c r="BT521" s="70"/>
      <c r="BU521" s="70" t="s">
        <v>21</v>
      </c>
      <c r="BV521" s="70" t="s">
        <v>21</v>
      </c>
      <c r="BW521" s="70" t="s">
        <v>21</v>
      </c>
      <c r="BX521" s="70" t="s">
        <v>21</v>
      </c>
      <c r="BY521" s="70" t="s">
        <v>66</v>
      </c>
      <c r="BZ521" s="70" t="s">
        <v>20</v>
      </c>
      <c r="CA521" s="70" t="s">
        <v>20</v>
      </c>
      <c r="CB521" s="70" t="s">
        <v>20</v>
      </c>
      <c r="CC521" s="70" t="s">
        <v>20</v>
      </c>
      <c r="CD521" s="70" t="s">
        <v>20</v>
      </c>
      <c r="CE521" s="70" t="s">
        <v>20</v>
      </c>
      <c r="CF521" s="70" t="s">
        <v>20</v>
      </c>
      <c r="CG521" s="70" t="s">
        <v>20</v>
      </c>
      <c r="CH521" s="70" t="s">
        <v>20</v>
      </c>
      <c r="CI521" s="70" t="s">
        <v>20</v>
      </c>
      <c r="CJ521" s="70" t="s">
        <v>20</v>
      </c>
      <c r="CK521" s="70" t="s">
        <v>20</v>
      </c>
      <c r="CL521" s="71" t="s">
        <v>21</v>
      </c>
    </row>
    <row r="524" spans="1:105" x14ac:dyDescent="0.25">
      <c r="B524" s="142"/>
    </row>
  </sheetData>
  <autoFilter ref="A8:DA521" xr:uid="{00000000-0009-0000-0000-000000000000}"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40">
      <filters>
        <filter val="labo"/>
      </filters>
    </filterColumn>
  </autoFilter>
  <mergeCells count="77">
    <mergeCell ref="CK7:CK8"/>
    <mergeCell ref="CL7:CL8"/>
    <mergeCell ref="A5:CL5"/>
    <mergeCell ref="BT7:BT8"/>
    <mergeCell ref="BZ7:BZ8"/>
    <mergeCell ref="CA7:CA8"/>
    <mergeCell ref="BU7:BU8"/>
    <mergeCell ref="BV7:BV8"/>
    <mergeCell ref="BS6:BS8"/>
    <mergeCell ref="CE7:CE8"/>
    <mergeCell ref="CG7:CG8"/>
    <mergeCell ref="CH7:CH8"/>
    <mergeCell ref="CF7:CF8"/>
    <mergeCell ref="CB7:CB8"/>
    <mergeCell ref="CC7:CC8"/>
    <mergeCell ref="CD7:CD8"/>
    <mergeCell ref="BY7:BY8"/>
    <mergeCell ref="BT6:CL6"/>
    <mergeCell ref="A1:CL1"/>
    <mergeCell ref="A3:C3"/>
    <mergeCell ref="A4:C4"/>
    <mergeCell ref="D3:CL3"/>
    <mergeCell ref="D4:CL4"/>
    <mergeCell ref="A2:CL2"/>
    <mergeCell ref="Q7:Q8"/>
    <mergeCell ref="U6:AD8"/>
    <mergeCell ref="AE6:AE8"/>
    <mergeCell ref="CI7:CI8"/>
    <mergeCell ref="CJ7:CJ8"/>
    <mergeCell ref="AT6:AW6"/>
    <mergeCell ref="AX6:BB6"/>
    <mergeCell ref="AS6:AS8"/>
    <mergeCell ref="BQ7:BQ8"/>
    <mergeCell ref="BR7:BR8"/>
    <mergeCell ref="BI7:BI8"/>
    <mergeCell ref="BE6:BE8"/>
    <mergeCell ref="AY7:AY8"/>
    <mergeCell ref="BA7:BA8"/>
    <mergeCell ref="BB7:BB8"/>
    <mergeCell ref="BG7:BG8"/>
    <mergeCell ref="BC6:BC8"/>
    <mergeCell ref="BD6:BD8"/>
    <mergeCell ref="AZ7:AZ8"/>
    <mergeCell ref="BF6:BR6"/>
    <mergeCell ref="BL7:BL8"/>
    <mergeCell ref="BM7:BM8"/>
    <mergeCell ref="BN7:BN8"/>
    <mergeCell ref="BF7:BF8"/>
    <mergeCell ref="BW7:BW8"/>
    <mergeCell ref="BX7:BX8"/>
    <mergeCell ref="A519:BD519"/>
    <mergeCell ref="A520:BD520"/>
    <mergeCell ref="A521:BD521"/>
    <mergeCell ref="T7:T8"/>
    <mergeCell ref="S7:S8"/>
    <mergeCell ref="AL7:AL8"/>
    <mergeCell ref="AO7:AO8"/>
    <mergeCell ref="BS9:BS425"/>
    <mergeCell ref="BS519:BS521"/>
    <mergeCell ref="BH7:BH8"/>
    <mergeCell ref="BJ7:BJ8"/>
    <mergeCell ref="BO7:BO8"/>
    <mergeCell ref="BP7:BP8"/>
    <mergeCell ref="BK7:BK8"/>
    <mergeCell ref="E6:N6"/>
    <mergeCell ref="AP7:AQ7"/>
    <mergeCell ref="AF6:AF8"/>
    <mergeCell ref="BE9:BE425"/>
    <mergeCell ref="BE519:BE521"/>
    <mergeCell ref="AG6:AK7"/>
    <mergeCell ref="AR6:AR8"/>
    <mergeCell ref="AM7:AN7"/>
    <mergeCell ref="AL6:AQ6"/>
    <mergeCell ref="AX7:AX8"/>
    <mergeCell ref="AT7:AT8"/>
    <mergeCell ref="AV7:AV8"/>
    <mergeCell ref="AW7:AW8"/>
  </mergeCells>
  <phoneticPr fontId="28" type="noConversion"/>
  <conditionalFormatting sqref="AJ9:AJ518">
    <cfRule type="expression" dxfId="65" priority="1" stopIfTrue="1">
      <formula>(VALUE(AJ9)=0)</formula>
    </cfRule>
    <cfRule type="expression" dxfId="64" priority="2" stopIfTrue="1">
      <formula>AND((VALUE(AJ9)&lt;=20),(VALUE(AJ9)&gt;0))</formula>
    </cfRule>
    <cfRule type="expression" dxfId="63" priority="3" stopIfTrue="1">
      <formula>(VALUE(AJ9)&gt;200)</formula>
    </cfRule>
    <cfRule type="expression" dxfId="62" priority="4" stopIfTrue="1">
      <formula>AND((VALUE(AJ9)&lt;=200),(VALUE(AJ9)&gt;20))</formula>
    </cfRule>
  </conditionalFormatting>
  <conditionalFormatting sqref="BG520">
    <cfRule type="cellIs" dxfId="61" priority="131" stopIfTrue="1" operator="lessThanOrEqual">
      <formula>$BG$519</formula>
    </cfRule>
    <cfRule type="cellIs" dxfId="60" priority="132" stopIfTrue="1" operator="greaterThan">
      <formula>$BG$519</formula>
    </cfRule>
  </conditionalFormatting>
  <conditionalFormatting sqref="BG520:BR520">
    <cfRule type="cellIs" dxfId="59" priority="39" stopIfTrue="1" operator="equal">
      <formula>0</formula>
    </cfRule>
  </conditionalFormatting>
  <conditionalFormatting sqref="BH520">
    <cfRule type="cellIs" dxfId="58" priority="129" stopIfTrue="1" operator="greaterThan">
      <formula>$BH$519</formula>
    </cfRule>
    <cfRule type="cellIs" dxfId="57" priority="128" stopIfTrue="1" operator="lessThanOrEqual">
      <formula>$BH$519</formula>
    </cfRule>
  </conditionalFormatting>
  <conditionalFormatting sqref="BI520">
    <cfRule type="cellIs" dxfId="56" priority="41" stopIfTrue="1" operator="lessThanOrEqual">
      <formula>$BI$519</formula>
    </cfRule>
    <cfRule type="cellIs" dxfId="55" priority="42" stopIfTrue="1" operator="greaterThan">
      <formula>$BI$519</formula>
    </cfRule>
  </conditionalFormatting>
  <conditionalFormatting sqref="BJ520">
    <cfRule type="cellIs" dxfId="54" priority="126" stopIfTrue="1" operator="lessThanOrEqual">
      <formula>$BJ$519</formula>
    </cfRule>
    <cfRule type="cellIs" dxfId="53" priority="133" stopIfTrue="1" operator="greaterThan">
      <formula>$BJ$519</formula>
    </cfRule>
  </conditionalFormatting>
  <conditionalFormatting sqref="BK520">
    <cfRule type="cellIs" dxfId="52" priority="123" stopIfTrue="1" operator="greaterThan">
      <formula>$BK$519</formula>
    </cfRule>
    <cfRule type="cellIs" dxfId="51" priority="121" stopIfTrue="1" operator="lessThanOrEqual">
      <formula>$BK$519</formula>
    </cfRule>
  </conditionalFormatting>
  <conditionalFormatting sqref="BL520">
    <cfRule type="cellIs" dxfId="50" priority="119" stopIfTrue="1" operator="greaterThan">
      <formula>$BL$519</formula>
    </cfRule>
    <cfRule type="cellIs" dxfId="49" priority="118" stopIfTrue="1" operator="lessThanOrEqual">
      <formula>$BL$519</formula>
    </cfRule>
  </conditionalFormatting>
  <conditionalFormatting sqref="BM520">
    <cfRule type="cellIs" dxfId="48" priority="115" stopIfTrue="1" operator="greaterThan">
      <formula>$BM$519</formula>
    </cfRule>
    <cfRule type="cellIs" dxfId="47" priority="114" stopIfTrue="1" operator="lessThanOrEqual">
      <formula>$BM$519</formula>
    </cfRule>
  </conditionalFormatting>
  <conditionalFormatting sqref="BN520">
    <cfRule type="cellIs" dxfId="46" priority="113" stopIfTrue="1" operator="greaterThan">
      <formula>$BN$519</formula>
    </cfRule>
    <cfRule type="cellIs" dxfId="45" priority="112" stopIfTrue="1" operator="lessThanOrEqual">
      <formula>$BN$519</formula>
    </cfRule>
  </conditionalFormatting>
  <conditionalFormatting sqref="BO520">
    <cfRule type="cellIs" dxfId="44" priority="108" stopIfTrue="1" operator="lessThanOrEqual">
      <formula>$BO$519</formula>
    </cfRule>
    <cfRule type="cellIs" dxfId="43" priority="110" stopIfTrue="1" operator="greaterThan">
      <formula>$BO$519</formula>
    </cfRule>
  </conditionalFormatting>
  <conditionalFormatting sqref="BP520">
    <cfRule type="cellIs" dxfId="42" priority="105" stopIfTrue="1" operator="lessThanOrEqual">
      <formula>$BP$519</formula>
    </cfRule>
    <cfRule type="cellIs" dxfId="41" priority="134" stopIfTrue="1" operator="greaterThan">
      <formula>$BP$519</formula>
    </cfRule>
  </conditionalFormatting>
  <conditionalFormatting sqref="BQ520">
    <cfRule type="cellIs" dxfId="40" priority="103" stopIfTrue="1" operator="greaterThan">
      <formula>$BQ$519</formula>
    </cfRule>
    <cfRule type="cellIs" dxfId="39" priority="102" stopIfTrue="1" operator="lessThanOrEqual">
      <formula>$BQ$519</formula>
    </cfRule>
  </conditionalFormatting>
  <conditionalFormatting sqref="BR520">
    <cfRule type="cellIs" dxfId="38" priority="99" stopIfTrue="1" operator="lessThanOrEqual">
      <formula>$BR$519</formula>
    </cfRule>
    <cfRule type="cellIs" dxfId="37" priority="100" stopIfTrue="1" operator="greaterThan">
      <formula>$BR$519</formula>
    </cfRule>
  </conditionalFormatting>
  <conditionalFormatting sqref="BU520">
    <cfRule type="cellIs" dxfId="36" priority="95" stopIfTrue="1" operator="lessThanOrEqual">
      <formula>$BU$519</formula>
    </cfRule>
    <cfRule type="cellIs" dxfId="35" priority="97" stopIfTrue="1" operator="greaterThan">
      <formula>$BU$519</formula>
    </cfRule>
  </conditionalFormatting>
  <conditionalFormatting sqref="BU520:CL520">
    <cfRule type="cellIs" dxfId="34" priority="36" stopIfTrue="1" operator="equal">
      <formula>0</formula>
    </cfRule>
  </conditionalFormatting>
  <conditionalFormatting sqref="BV520">
    <cfRule type="cellIs" dxfId="33" priority="92" stopIfTrue="1" operator="lessThanOrEqual">
      <formula>$BV$519</formula>
    </cfRule>
    <cfRule type="cellIs" dxfId="32" priority="93" stopIfTrue="1" operator="greaterThan">
      <formula>$BV$519</formula>
    </cfRule>
  </conditionalFormatting>
  <conditionalFormatting sqref="BW520">
    <cfRule type="cellIs" dxfId="31" priority="90" stopIfTrue="1" operator="greaterThan">
      <formula>$BW$519</formula>
    </cfRule>
    <cfRule type="cellIs" dxfId="30" priority="89" stopIfTrue="1" operator="lessThanOrEqual">
      <formula>$BW$519</formula>
    </cfRule>
  </conditionalFormatting>
  <conditionalFormatting sqref="BX520">
    <cfRule type="cellIs" dxfId="29" priority="37" stopIfTrue="1" operator="greaterThan">
      <formula>$BX$519</formula>
    </cfRule>
    <cfRule type="cellIs" dxfId="28" priority="38" stopIfTrue="1" operator="lessThanOrEqual">
      <formula>$BX$519</formula>
    </cfRule>
  </conditionalFormatting>
  <conditionalFormatting sqref="BY520">
    <cfRule type="cellIs" dxfId="27" priority="85" stopIfTrue="1" operator="lessThanOrEqual">
      <formula>$BY$519</formula>
    </cfRule>
    <cfRule type="cellIs" dxfId="26" priority="86" stopIfTrue="1" operator="greaterThan">
      <formula>$BY$519</formula>
    </cfRule>
  </conditionalFormatting>
  <conditionalFormatting sqref="BZ520">
    <cfRule type="cellIs" dxfId="25" priority="82" stopIfTrue="1" operator="lessThanOrEqual">
      <formula>$BZ$519</formula>
    </cfRule>
    <cfRule type="cellIs" dxfId="24" priority="83" stopIfTrue="1" operator="greaterThan">
      <formula>$BZ$519</formula>
    </cfRule>
  </conditionalFormatting>
  <conditionalFormatting sqref="CA520">
    <cfRule type="cellIs" dxfId="23" priority="79" stopIfTrue="1" operator="lessThanOrEqual">
      <formula>$CA$519</formula>
    </cfRule>
    <cfRule type="cellIs" dxfId="22" priority="80" stopIfTrue="1" operator="greaterThan">
      <formula>$CA$519</formula>
    </cfRule>
  </conditionalFormatting>
  <conditionalFormatting sqref="CB520">
    <cfRule type="cellIs" dxfId="21" priority="76" stopIfTrue="1" operator="lessThanOrEqual">
      <formula>$CB$519</formula>
    </cfRule>
    <cfRule type="cellIs" dxfId="20" priority="77" stopIfTrue="1" operator="greaterThan">
      <formula>$CB$519</formula>
    </cfRule>
  </conditionalFormatting>
  <conditionalFormatting sqref="CC520">
    <cfRule type="cellIs" dxfId="19" priority="74" stopIfTrue="1" operator="greaterThan">
      <formula>$CC$519</formula>
    </cfRule>
    <cfRule type="cellIs" dxfId="18" priority="73" stopIfTrue="1" operator="lessThanOrEqual">
      <formula>$CC$519</formula>
    </cfRule>
  </conditionalFormatting>
  <conditionalFormatting sqref="CD520">
    <cfRule type="cellIs" dxfId="17" priority="71" stopIfTrue="1" operator="greaterThan">
      <formula>$CD$519</formula>
    </cfRule>
    <cfRule type="cellIs" dxfId="16" priority="70" stopIfTrue="1" operator="lessThanOrEqual">
      <formula>$CD$519</formula>
    </cfRule>
  </conditionalFormatting>
  <conditionalFormatting sqref="CE520">
    <cfRule type="cellIs" dxfId="15" priority="68" stopIfTrue="1" operator="greaterThan">
      <formula>$CE$519</formula>
    </cfRule>
    <cfRule type="cellIs" dxfId="14" priority="67" stopIfTrue="1" operator="lessThanOrEqual">
      <formula>$CE$519</formula>
    </cfRule>
  </conditionalFormatting>
  <conditionalFormatting sqref="CF520">
    <cfRule type="cellIs" dxfId="13" priority="64" stopIfTrue="1" operator="lessThanOrEqual">
      <formula>$CF$519</formula>
    </cfRule>
    <cfRule type="cellIs" dxfId="12" priority="65" stopIfTrue="1" operator="greaterThan">
      <formula>$CF$519</formula>
    </cfRule>
  </conditionalFormatting>
  <conditionalFormatting sqref="CG520">
    <cfRule type="cellIs" dxfId="11" priority="62" stopIfTrue="1" operator="greaterThan">
      <formula>$CG$519</formula>
    </cfRule>
    <cfRule type="cellIs" dxfId="10" priority="61" stopIfTrue="1" operator="lessThanOrEqual">
      <formula>$CG$519</formula>
    </cfRule>
  </conditionalFormatting>
  <conditionalFormatting sqref="CH520">
    <cfRule type="cellIs" dxfId="9" priority="58" stopIfTrue="1" operator="lessThanOrEqual">
      <formula>$CH$519</formula>
    </cfRule>
    <cfRule type="cellIs" dxfId="8" priority="59" stopIfTrue="1" operator="greaterThan">
      <formula>$CH$519</formula>
    </cfRule>
  </conditionalFormatting>
  <conditionalFormatting sqref="CI520">
    <cfRule type="cellIs" dxfId="7" priority="54" stopIfTrue="1" operator="lessThanOrEqual">
      <formula>$CI$519</formula>
    </cfRule>
    <cfRule type="cellIs" dxfId="6" priority="56" stopIfTrue="1" operator="greaterThan">
      <formula>$CI$519</formula>
    </cfRule>
  </conditionalFormatting>
  <conditionalFormatting sqref="CJ520">
    <cfRule type="cellIs" dxfId="5" priority="51" stopIfTrue="1" operator="lessThanOrEqual">
      <formula>$CJ$519</formula>
    </cfRule>
    <cfRule type="cellIs" dxfId="4" priority="52" stopIfTrue="1" operator="greaterThan">
      <formula>$CJ$519</formula>
    </cfRule>
  </conditionalFormatting>
  <conditionalFormatting sqref="CK520">
    <cfRule type="cellIs" dxfId="3" priority="49" stopIfTrue="1" operator="greaterThan">
      <formula>$CK$519</formula>
    </cfRule>
    <cfRule type="cellIs" dxfId="2" priority="48" stopIfTrue="1" operator="lessThanOrEqual">
      <formula>$CK$519</formula>
    </cfRule>
  </conditionalFormatting>
  <conditionalFormatting sqref="CL520">
    <cfRule type="cellIs" dxfId="1" priority="46" stopIfTrue="1" operator="greaterThan">
      <formula>$CL$519</formula>
    </cfRule>
    <cfRule type="cellIs" dxfId="0" priority="45" stopIfTrue="1" operator="lessThanOrEqual">
      <formula>$CL$519</formula>
    </cfRule>
  </conditionalFormatting>
  <pageMargins left="0.75" right="0.75" top="1" bottom="1" header="0.5" footer="0.5"/>
  <pageSetup paperSize="9" orientation="portrait" horizontalDpi="4294967292" vertic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LIJSTEN!$R$1:$R$3</xm:f>
          </x14:formula1>
          <xm:sqref>O9:O518</xm:sqref>
        </x14:dataValidation>
        <x14:dataValidation type="list" allowBlank="1" showInputMessage="1" showErrorMessage="1" xr:uid="{00000000-0002-0000-0000-000001000000}">
          <x14:formula1>
            <xm:f>LIJSTEN!$U$1:$U$6</xm:f>
          </x14:formula1>
          <xm:sqref>P9:P518</xm:sqref>
        </x14:dataValidation>
        <x14:dataValidation type="list" allowBlank="1" showInputMessage="1" showErrorMessage="1" xr:uid="{00000000-0002-0000-0000-000002000000}">
          <x14:formula1>
            <xm:f>LIJSTEN!$AE$1:$AE$14</xm:f>
          </x14:formula1>
          <xm:sqref>AS9:AS518</xm:sqref>
        </x14:dataValidation>
        <x14:dataValidation type="list" allowBlank="1" showInputMessage="1" showErrorMessage="1" xr:uid="{00000000-0002-0000-0000-000003000000}">
          <x14:formula1>
            <xm:f>LIJSTEN!$X$1:$X$7</xm:f>
          </x14:formula1>
          <xm:sqref>AL9:AL518</xm:sqref>
        </x14:dataValidation>
        <x14:dataValidation type="list" allowBlank="1" showInputMessage="1" showErrorMessage="1" xr:uid="{00000000-0002-0000-0000-000004000000}">
          <x14:formula1>
            <xm:f>'Risico-matrix'!$B$93:$B$98</xm:f>
          </x14:formula1>
          <xm:sqref>AH9:AH518</xm:sqref>
        </x14:dataValidation>
        <x14:dataValidation type="list" allowBlank="1" showInputMessage="1" showErrorMessage="1" xr:uid="{00000000-0002-0000-0000-000005000000}">
          <x14:formula1>
            <xm:f>'Risico-matrix'!$B$102:$B$107</xm:f>
          </x14:formula1>
          <xm:sqref>AI9:AI518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5"/>
  <sheetViews>
    <sheetView topLeftCell="A58" workbookViewId="0">
      <selection activeCell="B91" sqref="B91"/>
    </sheetView>
  </sheetViews>
  <sheetFormatPr defaultRowHeight="15.75" x14ac:dyDescent="0.25"/>
  <cols>
    <col min="1" max="1" width="18.875" style="4" customWidth="1"/>
    <col min="2" max="2" width="100.875" style="4" customWidth="1"/>
    <col min="3" max="256" width="11" customWidth="1"/>
  </cols>
  <sheetData>
    <row r="1" spans="1:2" ht="16.5" thickBot="1" x14ac:dyDescent="0.3">
      <c r="A1" s="239" t="s">
        <v>124</v>
      </c>
      <c r="B1" s="240"/>
    </row>
    <row r="2" spans="1:2" ht="16.5" thickBot="1" x14ac:dyDescent="0.3">
      <c r="A2" s="243" t="s">
        <v>125</v>
      </c>
      <c r="B2" s="244"/>
    </row>
    <row r="3" spans="1:2" x14ac:dyDescent="0.25">
      <c r="A3" s="16" t="s">
        <v>126</v>
      </c>
      <c r="B3" s="17" t="s">
        <v>167</v>
      </c>
    </row>
    <row r="4" spans="1:2" x14ac:dyDescent="0.25">
      <c r="A4" s="13" t="s">
        <v>127</v>
      </c>
      <c r="B4" s="14" t="s">
        <v>168</v>
      </c>
    </row>
    <row r="5" spans="1:2" x14ac:dyDescent="0.25">
      <c r="A5" s="13" t="s">
        <v>128</v>
      </c>
      <c r="B5" s="14" t="s">
        <v>169</v>
      </c>
    </row>
    <row r="6" spans="1:2" x14ac:dyDescent="0.25">
      <c r="A6" s="13" t="s">
        <v>129</v>
      </c>
      <c r="B6" s="14" t="s">
        <v>170</v>
      </c>
    </row>
    <row r="7" spans="1:2" x14ac:dyDescent="0.25">
      <c r="A7" s="13" t="s">
        <v>130</v>
      </c>
      <c r="B7" s="14" t="s">
        <v>171</v>
      </c>
    </row>
    <row r="8" spans="1:2" x14ac:dyDescent="0.25">
      <c r="A8" s="13" t="s">
        <v>131</v>
      </c>
      <c r="B8" s="14" t="s">
        <v>172</v>
      </c>
    </row>
    <row r="9" spans="1:2" x14ac:dyDescent="0.25">
      <c r="A9" s="13" t="s">
        <v>132</v>
      </c>
      <c r="B9" s="14" t="s">
        <v>173</v>
      </c>
    </row>
    <row r="10" spans="1:2" x14ac:dyDescent="0.25">
      <c r="A10" s="13" t="s">
        <v>133</v>
      </c>
      <c r="B10" s="14" t="s">
        <v>174</v>
      </c>
    </row>
    <row r="11" spans="1:2" x14ac:dyDescent="0.25">
      <c r="A11" s="13" t="s">
        <v>134</v>
      </c>
      <c r="B11" s="14" t="s">
        <v>175</v>
      </c>
    </row>
    <row r="12" spans="1:2" x14ac:dyDescent="0.25">
      <c r="A12" s="13" t="s">
        <v>135</v>
      </c>
      <c r="B12" s="14" t="s">
        <v>176</v>
      </c>
    </row>
    <row r="13" spans="1:2" x14ac:dyDescent="0.25">
      <c r="A13" s="13" t="s">
        <v>136</v>
      </c>
      <c r="B13" s="14" t="s">
        <v>177</v>
      </c>
    </row>
    <row r="14" spans="1:2" x14ac:dyDescent="0.25">
      <c r="A14" s="13" t="s">
        <v>137</v>
      </c>
      <c r="B14" s="14" t="s">
        <v>178</v>
      </c>
    </row>
    <row r="15" spans="1:2" x14ac:dyDescent="0.25">
      <c r="A15" s="13" t="s">
        <v>138</v>
      </c>
      <c r="B15" s="14" t="s">
        <v>179</v>
      </c>
    </row>
    <row r="16" spans="1:2" x14ac:dyDescent="0.25">
      <c r="A16" s="13" t="s">
        <v>139</v>
      </c>
      <c r="B16" s="14" t="s">
        <v>180</v>
      </c>
    </row>
    <row r="17" spans="1:2" x14ac:dyDescent="0.25">
      <c r="A17" s="245" t="s">
        <v>140</v>
      </c>
      <c r="B17" s="14" t="s">
        <v>181</v>
      </c>
    </row>
    <row r="18" spans="1:2" x14ac:dyDescent="0.25">
      <c r="A18" s="245"/>
      <c r="B18" s="14" t="s">
        <v>182</v>
      </c>
    </row>
    <row r="19" spans="1:2" x14ac:dyDescent="0.25">
      <c r="A19" s="245" t="s">
        <v>141</v>
      </c>
      <c r="B19" s="14" t="s">
        <v>154</v>
      </c>
    </row>
    <row r="20" spans="1:2" x14ac:dyDescent="0.25">
      <c r="A20" s="245"/>
      <c r="B20" s="14" t="s">
        <v>155</v>
      </c>
    </row>
    <row r="21" spans="1:2" x14ac:dyDescent="0.25">
      <c r="A21" s="245" t="s">
        <v>142</v>
      </c>
      <c r="B21" s="14" t="s">
        <v>156</v>
      </c>
    </row>
    <row r="22" spans="1:2" x14ac:dyDescent="0.25">
      <c r="A22" s="245"/>
      <c r="B22" s="14" t="s">
        <v>157</v>
      </c>
    </row>
    <row r="23" spans="1:2" x14ac:dyDescent="0.25">
      <c r="A23" s="245" t="s">
        <v>143</v>
      </c>
      <c r="B23" s="14" t="s">
        <v>158</v>
      </c>
    </row>
    <row r="24" spans="1:2" x14ac:dyDescent="0.25">
      <c r="A24" s="245"/>
      <c r="B24" s="14" t="s">
        <v>159</v>
      </c>
    </row>
    <row r="25" spans="1:2" x14ac:dyDescent="0.25">
      <c r="A25" s="13" t="s">
        <v>144</v>
      </c>
      <c r="B25" s="14" t="s">
        <v>183</v>
      </c>
    </row>
    <row r="26" spans="1:2" x14ac:dyDescent="0.25">
      <c r="A26" s="13" t="s">
        <v>145</v>
      </c>
      <c r="B26" s="14" t="s">
        <v>184</v>
      </c>
    </row>
    <row r="27" spans="1:2" x14ac:dyDescent="0.25">
      <c r="A27" s="13" t="s">
        <v>146</v>
      </c>
      <c r="B27" s="14" t="s">
        <v>185</v>
      </c>
    </row>
    <row r="28" spans="1:2" x14ac:dyDescent="0.25">
      <c r="A28" s="13" t="s">
        <v>147</v>
      </c>
      <c r="B28" s="14" t="s">
        <v>186</v>
      </c>
    </row>
    <row r="29" spans="1:2" x14ac:dyDescent="0.25">
      <c r="A29" s="13" t="s">
        <v>148</v>
      </c>
      <c r="B29" s="14" t="s">
        <v>160</v>
      </c>
    </row>
    <row r="30" spans="1:2" x14ac:dyDescent="0.25">
      <c r="A30" s="245" t="s">
        <v>149</v>
      </c>
      <c r="B30" s="14" t="s">
        <v>161</v>
      </c>
    </row>
    <row r="31" spans="1:2" x14ac:dyDescent="0.25">
      <c r="A31" s="245"/>
      <c r="B31" s="14" t="s">
        <v>162</v>
      </c>
    </row>
    <row r="32" spans="1:2" x14ac:dyDescent="0.25">
      <c r="A32" s="245" t="s">
        <v>150</v>
      </c>
      <c r="B32" s="14" t="s">
        <v>163</v>
      </c>
    </row>
    <row r="33" spans="1:2" x14ac:dyDescent="0.25">
      <c r="A33" s="245"/>
      <c r="B33" s="14" t="s">
        <v>164</v>
      </c>
    </row>
    <row r="34" spans="1:2" x14ac:dyDescent="0.25">
      <c r="A34" s="13" t="s">
        <v>151</v>
      </c>
      <c r="B34" s="14" t="s">
        <v>187</v>
      </c>
    </row>
    <row r="35" spans="1:2" x14ac:dyDescent="0.25">
      <c r="A35" s="13" t="s">
        <v>152</v>
      </c>
      <c r="B35" s="14" t="s">
        <v>165</v>
      </c>
    </row>
    <row r="36" spans="1:2" ht="16.5" thickBot="1" x14ac:dyDescent="0.3">
      <c r="A36" s="19" t="s">
        <v>153</v>
      </c>
      <c r="B36" s="20" t="s">
        <v>166</v>
      </c>
    </row>
    <row r="37" spans="1:2" ht="16.5" thickBot="1" x14ac:dyDescent="0.3">
      <c r="A37" s="241" t="s">
        <v>188</v>
      </c>
      <c r="B37" s="242"/>
    </row>
    <row r="38" spans="1:2" x14ac:dyDescent="0.25">
      <c r="A38" s="16" t="s">
        <v>189</v>
      </c>
      <c r="B38" s="17" t="s">
        <v>220</v>
      </c>
    </row>
    <row r="39" spans="1:2" x14ac:dyDescent="0.25">
      <c r="A39" s="13" t="s">
        <v>190</v>
      </c>
      <c r="B39" s="14" t="s">
        <v>221</v>
      </c>
    </row>
    <row r="40" spans="1:2" x14ac:dyDescent="0.25">
      <c r="A40" s="13" t="s">
        <v>191</v>
      </c>
      <c r="B40" s="14" t="s">
        <v>222</v>
      </c>
    </row>
    <row r="41" spans="1:2" x14ac:dyDescent="0.25">
      <c r="A41" s="13" t="s">
        <v>192</v>
      </c>
      <c r="B41" s="14" t="s">
        <v>223</v>
      </c>
    </row>
    <row r="42" spans="1:2" x14ac:dyDescent="0.25">
      <c r="A42" s="13" t="s">
        <v>193</v>
      </c>
      <c r="B42" s="14" t="s">
        <v>224</v>
      </c>
    </row>
    <row r="43" spans="1:2" x14ac:dyDescent="0.25">
      <c r="A43" s="13" t="s">
        <v>194</v>
      </c>
      <c r="B43" s="14" t="s">
        <v>225</v>
      </c>
    </row>
    <row r="44" spans="1:2" x14ac:dyDescent="0.25">
      <c r="A44" s="13" t="s">
        <v>195</v>
      </c>
      <c r="B44" s="14" t="s">
        <v>226</v>
      </c>
    </row>
    <row r="45" spans="1:2" x14ac:dyDescent="0.25">
      <c r="A45" s="13" t="s">
        <v>196</v>
      </c>
      <c r="B45" s="14" t="s">
        <v>227</v>
      </c>
    </row>
    <row r="46" spans="1:2" x14ac:dyDescent="0.25">
      <c r="A46" s="13" t="s">
        <v>197</v>
      </c>
      <c r="B46" s="14" t="s">
        <v>228</v>
      </c>
    </row>
    <row r="47" spans="1:2" x14ac:dyDescent="0.25">
      <c r="A47" s="13" t="s">
        <v>198</v>
      </c>
      <c r="B47" s="14" t="s">
        <v>229</v>
      </c>
    </row>
    <row r="48" spans="1:2" x14ac:dyDescent="0.25">
      <c r="A48" s="13" t="s">
        <v>199</v>
      </c>
      <c r="B48" s="14" t="s">
        <v>230</v>
      </c>
    </row>
    <row r="49" spans="1:2" x14ac:dyDescent="0.25">
      <c r="A49" s="13" t="s">
        <v>200</v>
      </c>
      <c r="B49" s="14" t="s">
        <v>231</v>
      </c>
    </row>
    <row r="50" spans="1:2" x14ac:dyDescent="0.25">
      <c r="A50" s="13" t="s">
        <v>201</v>
      </c>
      <c r="B50" s="14" t="s">
        <v>232</v>
      </c>
    </row>
    <row r="51" spans="1:2" x14ac:dyDescent="0.25">
      <c r="A51" s="13" t="s">
        <v>202</v>
      </c>
      <c r="B51" s="14" t="s">
        <v>233</v>
      </c>
    </row>
    <row r="52" spans="1:2" x14ac:dyDescent="0.25">
      <c r="A52" s="13" t="s">
        <v>203</v>
      </c>
      <c r="B52" s="14" t="s">
        <v>234</v>
      </c>
    </row>
    <row r="53" spans="1:2" x14ac:dyDescent="0.25">
      <c r="A53" s="13" t="s">
        <v>204</v>
      </c>
      <c r="B53" s="14" t="s">
        <v>235</v>
      </c>
    </row>
    <row r="54" spans="1:2" x14ac:dyDescent="0.25">
      <c r="A54" s="13" t="s">
        <v>205</v>
      </c>
      <c r="B54" s="14" t="s">
        <v>242</v>
      </c>
    </row>
    <row r="55" spans="1:2" x14ac:dyDescent="0.25">
      <c r="A55" s="13" t="s">
        <v>206</v>
      </c>
      <c r="B55" s="14" t="s">
        <v>243</v>
      </c>
    </row>
    <row r="56" spans="1:2" x14ac:dyDescent="0.25">
      <c r="A56" s="13" t="s">
        <v>207</v>
      </c>
      <c r="B56" s="14" t="s">
        <v>236</v>
      </c>
    </row>
    <row r="57" spans="1:2" x14ac:dyDescent="0.25">
      <c r="A57" s="13" t="s">
        <v>208</v>
      </c>
      <c r="B57" s="14" t="s">
        <v>237</v>
      </c>
    </row>
    <row r="58" spans="1:2" x14ac:dyDescent="0.25">
      <c r="A58" s="13" t="s">
        <v>209</v>
      </c>
      <c r="B58" s="14" t="s">
        <v>238</v>
      </c>
    </row>
    <row r="59" spans="1:2" x14ac:dyDescent="0.25">
      <c r="A59" s="13" t="s">
        <v>210</v>
      </c>
      <c r="B59" s="14" t="s">
        <v>239</v>
      </c>
    </row>
    <row r="60" spans="1:2" x14ac:dyDescent="0.25">
      <c r="A60" s="13" t="s">
        <v>211</v>
      </c>
      <c r="B60" s="14" t="s">
        <v>240</v>
      </c>
    </row>
    <row r="61" spans="1:2" x14ac:dyDescent="0.25">
      <c r="A61" s="13" t="s">
        <v>212</v>
      </c>
      <c r="B61" s="14" t="s">
        <v>241</v>
      </c>
    </row>
    <row r="62" spans="1:2" x14ac:dyDescent="0.25">
      <c r="A62" s="13" t="s">
        <v>213</v>
      </c>
      <c r="B62" s="14" t="s">
        <v>244</v>
      </c>
    </row>
    <row r="63" spans="1:2" x14ac:dyDescent="0.25">
      <c r="A63" s="13" t="s">
        <v>214</v>
      </c>
      <c r="B63" s="14" t="s">
        <v>245</v>
      </c>
    </row>
    <row r="64" spans="1:2" x14ac:dyDescent="0.25">
      <c r="A64" s="13" t="s">
        <v>215</v>
      </c>
      <c r="B64" s="14" t="s">
        <v>246</v>
      </c>
    </row>
    <row r="65" spans="1:3" x14ac:dyDescent="0.25">
      <c r="A65" s="13" t="s">
        <v>216</v>
      </c>
      <c r="B65" s="14" t="s">
        <v>247</v>
      </c>
    </row>
    <row r="66" spans="1:3" x14ac:dyDescent="0.25">
      <c r="A66" s="13" t="s">
        <v>217</v>
      </c>
      <c r="B66" s="14" t="s">
        <v>248</v>
      </c>
    </row>
    <row r="67" spans="1:3" x14ac:dyDescent="0.25">
      <c r="A67" s="13" t="s">
        <v>218</v>
      </c>
      <c r="B67" s="14" t="s">
        <v>249</v>
      </c>
    </row>
    <row r="68" spans="1:3" x14ac:dyDescent="0.25">
      <c r="A68" s="13" t="s">
        <v>219</v>
      </c>
      <c r="B68" s="14" t="s">
        <v>250</v>
      </c>
    </row>
    <row r="69" spans="1:3" x14ac:dyDescent="0.25">
      <c r="A69" s="13" t="s">
        <v>251</v>
      </c>
      <c r="B69" s="14" t="s">
        <v>583</v>
      </c>
    </row>
    <row r="70" spans="1:3" x14ac:dyDescent="0.25">
      <c r="A70" s="13" t="s">
        <v>252</v>
      </c>
      <c r="B70" s="14" t="s">
        <v>584</v>
      </c>
    </row>
    <row r="71" spans="1:3" x14ac:dyDescent="0.25">
      <c r="A71" s="13" t="s">
        <v>253</v>
      </c>
      <c r="B71" s="14" t="s">
        <v>585</v>
      </c>
    </row>
    <row r="72" spans="1:3" x14ac:dyDescent="0.25">
      <c r="A72" s="13" t="s">
        <v>254</v>
      </c>
      <c r="B72" s="14" t="s">
        <v>586</v>
      </c>
    </row>
    <row r="73" spans="1:3" x14ac:dyDescent="0.25">
      <c r="A73" s="13" t="s">
        <v>255</v>
      </c>
      <c r="B73" s="14" t="s">
        <v>587</v>
      </c>
    </row>
    <row r="74" spans="1:3" x14ac:dyDescent="0.25">
      <c r="A74" s="13" t="s">
        <v>256</v>
      </c>
      <c r="B74" s="14" t="s">
        <v>588</v>
      </c>
    </row>
    <row r="75" spans="1:3" x14ac:dyDescent="0.25">
      <c r="A75" s="13" t="s">
        <v>257</v>
      </c>
      <c r="B75" s="14" t="s">
        <v>590</v>
      </c>
      <c r="C75" t="s">
        <v>589</v>
      </c>
    </row>
    <row r="76" spans="1:3" x14ac:dyDescent="0.25">
      <c r="A76" s="13" t="s">
        <v>258</v>
      </c>
      <c r="B76" s="14" t="s">
        <v>591</v>
      </c>
    </row>
    <row r="77" spans="1:3" x14ac:dyDescent="0.25">
      <c r="A77" s="13" t="s">
        <v>259</v>
      </c>
      <c r="B77" s="14" t="s">
        <v>592</v>
      </c>
    </row>
    <row r="78" spans="1:3" ht="16.5" thickBot="1" x14ac:dyDescent="0.3">
      <c r="A78" s="19" t="s">
        <v>260</v>
      </c>
      <c r="B78" s="20" t="s">
        <v>593</v>
      </c>
    </row>
    <row r="79" spans="1:3" ht="16.5" thickBot="1" x14ac:dyDescent="0.3">
      <c r="A79" s="243" t="s">
        <v>261</v>
      </c>
      <c r="B79" s="244"/>
    </row>
    <row r="80" spans="1:3" x14ac:dyDescent="0.25">
      <c r="A80" s="16" t="s">
        <v>262</v>
      </c>
      <c r="B80" s="17" t="s">
        <v>268</v>
      </c>
    </row>
    <row r="81" spans="1:2" x14ac:dyDescent="0.25">
      <c r="A81" s="13" t="s">
        <v>263</v>
      </c>
      <c r="B81" s="14" t="s">
        <v>269</v>
      </c>
    </row>
    <row r="82" spans="1:2" x14ac:dyDescent="0.25">
      <c r="A82" s="13" t="s">
        <v>264</v>
      </c>
      <c r="B82" s="14" t="s">
        <v>270</v>
      </c>
    </row>
    <row r="83" spans="1:2" x14ac:dyDescent="0.25">
      <c r="A83" s="13" t="s">
        <v>265</v>
      </c>
      <c r="B83" s="14" t="s">
        <v>271</v>
      </c>
    </row>
    <row r="84" spans="1:2" x14ac:dyDescent="0.25">
      <c r="A84" s="13" t="s">
        <v>266</v>
      </c>
      <c r="B84" s="14" t="s">
        <v>272</v>
      </c>
    </row>
    <row r="85" spans="1:2" ht="16.5" thickBot="1" x14ac:dyDescent="0.3">
      <c r="A85" s="18" t="s">
        <v>267</v>
      </c>
      <c r="B85" s="15" t="s">
        <v>273</v>
      </c>
    </row>
  </sheetData>
  <mergeCells count="10">
    <mergeCell ref="A1:B1"/>
    <mergeCell ref="A37:B37"/>
    <mergeCell ref="A79:B79"/>
    <mergeCell ref="A30:A31"/>
    <mergeCell ref="A32:A33"/>
    <mergeCell ref="A2:B2"/>
    <mergeCell ref="A17:A18"/>
    <mergeCell ref="A19:A20"/>
    <mergeCell ref="A21:A22"/>
    <mergeCell ref="A23:A24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A10" sqref="A10:B15"/>
    </sheetView>
  </sheetViews>
  <sheetFormatPr defaultRowHeight="15.75" x14ac:dyDescent="0.25"/>
  <cols>
    <col min="1" max="1" width="10.875" style="5" customWidth="1"/>
    <col min="2" max="2" width="100.875" style="4" customWidth="1"/>
    <col min="3" max="256" width="11" customWidth="1"/>
  </cols>
  <sheetData>
    <row r="1" spans="1:2" ht="16.5" thickBot="1" x14ac:dyDescent="0.3">
      <c r="A1" s="252" t="s">
        <v>477</v>
      </c>
      <c r="B1" s="253"/>
    </row>
    <row r="2" spans="1:2" ht="16.5" thickBot="1" x14ac:dyDescent="0.3">
      <c r="A2" s="246" t="s">
        <v>478</v>
      </c>
      <c r="B2" s="247"/>
    </row>
    <row r="3" spans="1:2" x14ac:dyDescent="0.25">
      <c r="A3" s="35" t="s">
        <v>479</v>
      </c>
      <c r="B3" s="36" t="s">
        <v>486</v>
      </c>
    </row>
    <row r="4" spans="1:2" x14ac:dyDescent="0.25">
      <c r="A4" s="33" t="s">
        <v>480</v>
      </c>
      <c r="B4" s="37" t="s">
        <v>487</v>
      </c>
    </row>
    <row r="5" spans="1:2" x14ac:dyDescent="0.25">
      <c r="A5" s="33" t="s">
        <v>481</v>
      </c>
      <c r="B5" s="37" t="s">
        <v>488</v>
      </c>
    </row>
    <row r="6" spans="1:2" x14ac:dyDescent="0.25">
      <c r="A6" s="33" t="s">
        <v>482</v>
      </c>
      <c r="B6" s="37" t="s">
        <v>489</v>
      </c>
    </row>
    <row r="7" spans="1:2" x14ac:dyDescent="0.25">
      <c r="A7" s="33" t="s">
        <v>483</v>
      </c>
      <c r="B7" s="37" t="s">
        <v>490</v>
      </c>
    </row>
    <row r="8" spans="1:2" ht="16.5" thickBot="1" x14ac:dyDescent="0.3">
      <c r="A8" s="34" t="s">
        <v>484</v>
      </c>
      <c r="B8" s="38" t="s">
        <v>491</v>
      </c>
    </row>
    <row r="9" spans="1:2" ht="16.5" thickBot="1" x14ac:dyDescent="0.3">
      <c r="A9" s="246" t="s">
        <v>485</v>
      </c>
      <c r="B9" s="247"/>
    </row>
    <row r="10" spans="1:2" x14ac:dyDescent="0.25">
      <c r="A10" s="35" t="s">
        <v>492</v>
      </c>
      <c r="B10" s="36" t="s">
        <v>499</v>
      </c>
    </row>
    <row r="11" spans="1:2" x14ac:dyDescent="0.25">
      <c r="A11" s="33" t="s">
        <v>500</v>
      </c>
      <c r="B11" s="37" t="s">
        <v>502</v>
      </c>
    </row>
    <row r="12" spans="1:2" x14ac:dyDescent="0.25">
      <c r="A12" s="33" t="s">
        <v>501</v>
      </c>
      <c r="B12" s="37" t="s">
        <v>503</v>
      </c>
    </row>
    <row r="13" spans="1:2" x14ac:dyDescent="0.25">
      <c r="A13" s="33" t="s">
        <v>493</v>
      </c>
      <c r="B13" s="37" t="s">
        <v>504</v>
      </c>
    </row>
    <row r="14" spans="1:2" x14ac:dyDescent="0.25">
      <c r="A14" s="33" t="s">
        <v>494</v>
      </c>
      <c r="B14" s="37" t="s">
        <v>505</v>
      </c>
    </row>
    <row r="15" spans="1:2" ht="16.5" thickBot="1" x14ac:dyDescent="0.3">
      <c r="A15" s="34" t="s">
        <v>495</v>
      </c>
      <c r="B15" s="38" t="s">
        <v>506</v>
      </c>
    </row>
    <row r="16" spans="1:2" ht="16.5" thickBot="1" x14ac:dyDescent="0.3">
      <c r="A16" s="248" t="s">
        <v>496</v>
      </c>
      <c r="B16" s="249"/>
    </row>
    <row r="17" spans="1:2" ht="16.5" thickBot="1" x14ac:dyDescent="0.3">
      <c r="A17" s="31" t="s">
        <v>497</v>
      </c>
      <c r="B17" s="22" t="s">
        <v>498</v>
      </c>
    </row>
    <row r="18" spans="1:2" ht="5.0999999999999996" customHeight="1" thickBot="1" x14ac:dyDescent="0.3">
      <c r="A18" s="254"/>
      <c r="B18" s="255"/>
    </row>
    <row r="19" spans="1:2" ht="16.5" thickBot="1" x14ac:dyDescent="0.3">
      <c r="A19" s="250" t="s">
        <v>507</v>
      </c>
      <c r="B19" s="251"/>
    </row>
    <row r="20" spans="1:2" x14ac:dyDescent="0.25">
      <c r="A20" s="32" t="s">
        <v>508</v>
      </c>
      <c r="B20" s="25" t="s">
        <v>522</v>
      </c>
    </row>
    <row r="21" spans="1:2" x14ac:dyDescent="0.25">
      <c r="A21" s="33" t="s">
        <v>509</v>
      </c>
      <c r="B21" s="23" t="s">
        <v>523</v>
      </c>
    </row>
    <row r="22" spans="1:2" x14ac:dyDescent="0.25">
      <c r="A22" s="33" t="s">
        <v>510</v>
      </c>
      <c r="B22" s="23" t="s">
        <v>524</v>
      </c>
    </row>
    <row r="23" spans="1:2" x14ac:dyDescent="0.25">
      <c r="A23" s="33" t="s">
        <v>511</v>
      </c>
      <c r="B23" s="23" t="s">
        <v>525</v>
      </c>
    </row>
    <row r="24" spans="1:2" x14ac:dyDescent="0.25">
      <c r="A24" s="33" t="s">
        <v>512</v>
      </c>
      <c r="B24" s="23" t="s">
        <v>526</v>
      </c>
    </row>
    <row r="25" spans="1:2" x14ac:dyDescent="0.25">
      <c r="A25" s="33" t="s">
        <v>513</v>
      </c>
      <c r="B25" s="23" t="s">
        <v>527</v>
      </c>
    </row>
    <row r="26" spans="1:2" x14ac:dyDescent="0.25">
      <c r="A26" s="33" t="s">
        <v>514</v>
      </c>
      <c r="B26" s="23" t="s">
        <v>528</v>
      </c>
    </row>
    <row r="27" spans="1:2" ht="26.25" x14ac:dyDescent="0.25">
      <c r="A27" s="33" t="s">
        <v>515</v>
      </c>
      <c r="B27" s="23" t="s">
        <v>529</v>
      </c>
    </row>
    <row r="28" spans="1:2" x14ac:dyDescent="0.25">
      <c r="A28" s="33" t="s">
        <v>516</v>
      </c>
      <c r="B28" s="23" t="s">
        <v>530</v>
      </c>
    </row>
    <row r="29" spans="1:2" x14ac:dyDescent="0.25">
      <c r="A29" s="33" t="s">
        <v>517</v>
      </c>
      <c r="B29" s="23" t="s">
        <v>531</v>
      </c>
    </row>
    <row r="30" spans="1:2" x14ac:dyDescent="0.25">
      <c r="A30" s="33" t="s">
        <v>518</v>
      </c>
      <c r="B30" s="23" t="s">
        <v>532</v>
      </c>
    </row>
    <row r="31" spans="1:2" x14ac:dyDescent="0.25">
      <c r="A31" s="33" t="s">
        <v>519</v>
      </c>
      <c r="B31" s="23" t="s">
        <v>533</v>
      </c>
    </row>
    <row r="32" spans="1:2" ht="16.5" thickBot="1" x14ac:dyDescent="0.3">
      <c r="A32" s="34" t="s">
        <v>520</v>
      </c>
      <c r="B32" s="24" t="s">
        <v>521</v>
      </c>
    </row>
  </sheetData>
  <mergeCells count="6">
    <mergeCell ref="A2:B2"/>
    <mergeCell ref="A9:B9"/>
    <mergeCell ref="A16:B16"/>
    <mergeCell ref="A19:B19"/>
    <mergeCell ref="A1:B1"/>
    <mergeCell ref="A18:B18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2"/>
  <sheetViews>
    <sheetView workbookViewId="0">
      <selection activeCell="B40" sqref="B40"/>
    </sheetView>
  </sheetViews>
  <sheetFormatPr defaultRowHeight="15.75" x14ac:dyDescent="0.25"/>
  <cols>
    <col min="1" max="1" width="15.875" style="21" customWidth="1"/>
    <col min="2" max="2" width="100.875" style="12" customWidth="1"/>
    <col min="3" max="256" width="11" customWidth="1"/>
  </cols>
  <sheetData>
    <row r="1" spans="1:2" ht="16.5" thickBot="1" x14ac:dyDescent="0.3">
      <c r="A1" s="250" t="s">
        <v>274</v>
      </c>
      <c r="B1" s="251"/>
    </row>
    <row r="2" spans="1:2" ht="16.5" thickBot="1" x14ac:dyDescent="0.3">
      <c r="A2" s="256" t="s">
        <v>275</v>
      </c>
      <c r="B2" s="257"/>
    </row>
    <row r="3" spans="1:2" x14ac:dyDescent="0.25">
      <c r="A3" s="16" t="s">
        <v>276</v>
      </c>
      <c r="B3" s="27" t="s">
        <v>534</v>
      </c>
    </row>
    <row r="4" spans="1:2" x14ac:dyDescent="0.25">
      <c r="A4" s="13" t="s">
        <v>277</v>
      </c>
      <c r="B4" s="26" t="s">
        <v>279</v>
      </c>
    </row>
    <row r="5" spans="1:2" ht="16.5" thickBot="1" x14ac:dyDescent="0.3">
      <c r="A5" s="19" t="s">
        <v>278</v>
      </c>
      <c r="B5" s="28" t="s">
        <v>280</v>
      </c>
    </row>
    <row r="6" spans="1:2" ht="16.5" thickBot="1" x14ac:dyDescent="0.3">
      <c r="A6" s="241" t="s">
        <v>281</v>
      </c>
      <c r="B6" s="242"/>
    </row>
    <row r="7" spans="1:2" x14ac:dyDescent="0.25">
      <c r="A7" s="16" t="s">
        <v>282</v>
      </c>
      <c r="B7" s="27" t="s">
        <v>284</v>
      </c>
    </row>
    <row r="8" spans="1:2" x14ac:dyDescent="0.25">
      <c r="A8" s="13" t="s">
        <v>283</v>
      </c>
      <c r="B8" s="26" t="s">
        <v>535</v>
      </c>
    </row>
    <row r="9" spans="1:2" x14ac:dyDescent="0.25">
      <c r="A9" s="13" t="s">
        <v>285</v>
      </c>
      <c r="B9" s="26" t="s">
        <v>536</v>
      </c>
    </row>
    <row r="10" spans="1:2" x14ac:dyDescent="0.25">
      <c r="A10" s="13" t="s">
        <v>286</v>
      </c>
      <c r="B10" s="26" t="s">
        <v>537</v>
      </c>
    </row>
    <row r="11" spans="1:2" x14ac:dyDescent="0.25">
      <c r="A11" s="13" t="s">
        <v>287</v>
      </c>
      <c r="B11" s="26" t="s">
        <v>539</v>
      </c>
    </row>
    <row r="12" spans="1:2" x14ac:dyDescent="0.25">
      <c r="A12" s="13" t="s">
        <v>288</v>
      </c>
      <c r="B12" s="26" t="s">
        <v>538</v>
      </c>
    </row>
    <row r="13" spans="1:2" x14ac:dyDescent="0.25">
      <c r="A13" s="13" t="s">
        <v>289</v>
      </c>
      <c r="B13" s="26" t="s">
        <v>318</v>
      </c>
    </row>
    <row r="14" spans="1:2" x14ac:dyDescent="0.25">
      <c r="A14" s="13" t="s">
        <v>290</v>
      </c>
      <c r="B14" s="26" t="s">
        <v>540</v>
      </c>
    </row>
    <row r="15" spans="1:2" x14ac:dyDescent="0.25">
      <c r="A15" s="13" t="s">
        <v>291</v>
      </c>
      <c r="B15" s="26" t="s">
        <v>541</v>
      </c>
    </row>
    <row r="16" spans="1:2" x14ac:dyDescent="0.25">
      <c r="A16" s="13" t="s">
        <v>292</v>
      </c>
      <c r="B16" s="26" t="s">
        <v>319</v>
      </c>
    </row>
    <row r="17" spans="1:2" x14ac:dyDescent="0.25">
      <c r="A17" s="13" t="s">
        <v>293</v>
      </c>
      <c r="B17" s="26" t="s">
        <v>320</v>
      </c>
    </row>
    <row r="18" spans="1:2" x14ac:dyDescent="0.25">
      <c r="A18" s="13" t="s">
        <v>294</v>
      </c>
      <c r="B18" s="26" t="s">
        <v>321</v>
      </c>
    </row>
    <row r="19" spans="1:2" x14ac:dyDescent="0.25">
      <c r="A19" s="13" t="s">
        <v>295</v>
      </c>
      <c r="B19" s="26" t="s">
        <v>322</v>
      </c>
    </row>
    <row r="20" spans="1:2" x14ac:dyDescent="0.25">
      <c r="A20" s="13" t="s">
        <v>296</v>
      </c>
      <c r="B20" s="26" t="s">
        <v>323</v>
      </c>
    </row>
    <row r="21" spans="1:2" x14ac:dyDescent="0.25">
      <c r="A21" s="13" t="s">
        <v>297</v>
      </c>
      <c r="B21" s="26" t="s">
        <v>324</v>
      </c>
    </row>
    <row r="22" spans="1:2" x14ac:dyDescent="0.25">
      <c r="A22" s="13" t="s">
        <v>298</v>
      </c>
      <c r="B22" s="26" t="s">
        <v>542</v>
      </c>
    </row>
    <row r="23" spans="1:2" x14ac:dyDescent="0.25">
      <c r="A23" s="13" t="s">
        <v>299</v>
      </c>
      <c r="B23" s="26" t="s">
        <v>325</v>
      </c>
    </row>
    <row r="24" spans="1:2" x14ac:dyDescent="0.25">
      <c r="A24" s="13" t="s">
        <v>300</v>
      </c>
      <c r="B24" s="26" t="s">
        <v>543</v>
      </c>
    </row>
    <row r="25" spans="1:2" x14ac:dyDescent="0.25">
      <c r="A25" s="13" t="s">
        <v>301</v>
      </c>
      <c r="B25" s="26" t="s">
        <v>326</v>
      </c>
    </row>
    <row r="26" spans="1:2" x14ac:dyDescent="0.25">
      <c r="A26" s="13" t="s">
        <v>302</v>
      </c>
      <c r="B26" s="26" t="s">
        <v>544</v>
      </c>
    </row>
    <row r="27" spans="1:2" x14ac:dyDescent="0.25">
      <c r="A27" s="13" t="s">
        <v>303</v>
      </c>
      <c r="B27" s="26" t="s">
        <v>545</v>
      </c>
    </row>
    <row r="28" spans="1:2" x14ac:dyDescent="0.25">
      <c r="A28" s="13" t="s">
        <v>304</v>
      </c>
      <c r="B28" s="26" t="s">
        <v>546</v>
      </c>
    </row>
    <row r="29" spans="1:2" x14ac:dyDescent="0.25">
      <c r="A29" s="13" t="s">
        <v>305</v>
      </c>
      <c r="B29" s="26" t="s">
        <v>547</v>
      </c>
    </row>
    <row r="30" spans="1:2" x14ac:dyDescent="0.25">
      <c r="A30" s="13" t="s">
        <v>306</v>
      </c>
      <c r="B30" s="26" t="s">
        <v>327</v>
      </c>
    </row>
    <row r="31" spans="1:2" x14ac:dyDescent="0.25">
      <c r="A31" s="13" t="s">
        <v>307</v>
      </c>
      <c r="B31" s="26" t="s">
        <v>328</v>
      </c>
    </row>
    <row r="32" spans="1:2" x14ac:dyDescent="0.25">
      <c r="A32" s="13" t="s">
        <v>308</v>
      </c>
      <c r="B32" s="26" t="s">
        <v>329</v>
      </c>
    </row>
    <row r="33" spans="1:2" x14ac:dyDescent="0.25">
      <c r="A33" s="13" t="s">
        <v>309</v>
      </c>
      <c r="B33" s="26" t="s">
        <v>330</v>
      </c>
    </row>
    <row r="34" spans="1:2" x14ac:dyDescent="0.25">
      <c r="A34" s="13" t="s">
        <v>310</v>
      </c>
      <c r="B34" s="26" t="s">
        <v>331</v>
      </c>
    </row>
    <row r="35" spans="1:2" x14ac:dyDescent="0.25">
      <c r="A35" s="13" t="s">
        <v>311</v>
      </c>
      <c r="B35" s="26" t="s">
        <v>332</v>
      </c>
    </row>
    <row r="36" spans="1:2" x14ac:dyDescent="0.25">
      <c r="A36" s="13" t="s">
        <v>312</v>
      </c>
      <c r="B36" s="26" t="s">
        <v>333</v>
      </c>
    </row>
    <row r="37" spans="1:2" x14ac:dyDescent="0.25">
      <c r="A37" s="13" t="s">
        <v>313</v>
      </c>
      <c r="B37" s="26" t="s">
        <v>548</v>
      </c>
    </row>
    <row r="38" spans="1:2" x14ac:dyDescent="0.25">
      <c r="A38" s="13" t="s">
        <v>314</v>
      </c>
      <c r="B38" s="26" t="s">
        <v>334</v>
      </c>
    </row>
    <row r="39" spans="1:2" x14ac:dyDescent="0.25">
      <c r="A39" s="13" t="s">
        <v>315</v>
      </c>
      <c r="B39" s="26" t="s">
        <v>619</v>
      </c>
    </row>
    <row r="40" spans="1:2" x14ac:dyDescent="0.25">
      <c r="A40" s="13" t="s">
        <v>316</v>
      </c>
      <c r="B40" s="26" t="s">
        <v>549</v>
      </c>
    </row>
    <row r="41" spans="1:2" x14ac:dyDescent="0.25">
      <c r="A41" s="13" t="s">
        <v>317</v>
      </c>
      <c r="B41" s="26" t="s">
        <v>335</v>
      </c>
    </row>
    <row r="42" spans="1:2" x14ac:dyDescent="0.25">
      <c r="A42" s="13" t="s">
        <v>336</v>
      </c>
      <c r="B42" s="26" t="s">
        <v>550</v>
      </c>
    </row>
    <row r="43" spans="1:2" x14ac:dyDescent="0.25">
      <c r="A43" s="13" t="s">
        <v>337</v>
      </c>
      <c r="B43" s="26" t="s">
        <v>339</v>
      </c>
    </row>
    <row r="44" spans="1:2" ht="16.5" thickBot="1" x14ac:dyDescent="0.3">
      <c r="A44" s="19" t="s">
        <v>338</v>
      </c>
      <c r="B44" s="28" t="s">
        <v>340</v>
      </c>
    </row>
    <row r="45" spans="1:2" ht="16.5" thickBot="1" x14ac:dyDescent="0.3">
      <c r="A45" s="241" t="s">
        <v>341</v>
      </c>
      <c r="B45" s="242"/>
    </row>
    <row r="46" spans="1:2" x14ac:dyDescent="0.25">
      <c r="A46" s="16" t="s">
        <v>342</v>
      </c>
      <c r="B46" s="27" t="s">
        <v>551</v>
      </c>
    </row>
    <row r="47" spans="1:2" x14ac:dyDescent="0.25">
      <c r="A47" s="13" t="s">
        <v>343</v>
      </c>
      <c r="B47" s="26" t="s">
        <v>552</v>
      </c>
    </row>
    <row r="48" spans="1:2" x14ac:dyDescent="0.25">
      <c r="A48" s="13" t="s">
        <v>344</v>
      </c>
      <c r="B48" s="26" t="s">
        <v>553</v>
      </c>
    </row>
    <row r="49" spans="1:2" x14ac:dyDescent="0.25">
      <c r="A49" s="13" t="s">
        <v>345</v>
      </c>
      <c r="B49" s="26" t="s">
        <v>554</v>
      </c>
    </row>
    <row r="50" spans="1:2" x14ac:dyDescent="0.25">
      <c r="A50" s="13" t="s">
        <v>346</v>
      </c>
      <c r="B50" s="26" t="s">
        <v>555</v>
      </c>
    </row>
    <row r="51" spans="1:2" x14ac:dyDescent="0.25">
      <c r="A51" s="13" t="s">
        <v>347</v>
      </c>
      <c r="B51" s="26" t="s">
        <v>556</v>
      </c>
    </row>
    <row r="52" spans="1:2" x14ac:dyDescent="0.25">
      <c r="A52" s="13" t="s">
        <v>348</v>
      </c>
      <c r="B52" s="26" t="s">
        <v>557</v>
      </c>
    </row>
    <row r="53" spans="1:2" x14ac:dyDescent="0.25">
      <c r="A53" s="13" t="s">
        <v>349</v>
      </c>
      <c r="B53" s="26" t="s">
        <v>558</v>
      </c>
    </row>
    <row r="54" spans="1:2" x14ac:dyDescent="0.25">
      <c r="A54" s="13" t="s">
        <v>350</v>
      </c>
      <c r="B54" s="26" t="s">
        <v>559</v>
      </c>
    </row>
    <row r="55" spans="1:2" x14ac:dyDescent="0.25">
      <c r="A55" s="13" t="s">
        <v>351</v>
      </c>
      <c r="B55" s="26" t="s">
        <v>594</v>
      </c>
    </row>
    <row r="56" spans="1:2" x14ac:dyDescent="0.25">
      <c r="A56" s="13" t="s">
        <v>352</v>
      </c>
      <c r="B56" s="26" t="s">
        <v>595</v>
      </c>
    </row>
    <row r="57" spans="1:2" x14ac:dyDescent="0.25">
      <c r="A57" s="13" t="s">
        <v>353</v>
      </c>
      <c r="B57" s="26" t="s">
        <v>596</v>
      </c>
    </row>
    <row r="58" spans="1:2" x14ac:dyDescent="0.25">
      <c r="A58" s="13" t="s">
        <v>354</v>
      </c>
      <c r="B58" s="26" t="s">
        <v>372</v>
      </c>
    </row>
    <row r="59" spans="1:2" x14ac:dyDescent="0.25">
      <c r="A59" s="13" t="s">
        <v>355</v>
      </c>
      <c r="B59" s="26" t="s">
        <v>373</v>
      </c>
    </row>
    <row r="60" spans="1:2" x14ac:dyDescent="0.25">
      <c r="A60" s="13" t="s">
        <v>356</v>
      </c>
      <c r="B60" s="26" t="s">
        <v>374</v>
      </c>
    </row>
    <row r="61" spans="1:2" x14ac:dyDescent="0.25">
      <c r="A61" s="13" t="s">
        <v>357</v>
      </c>
      <c r="B61" s="26" t="s">
        <v>375</v>
      </c>
    </row>
    <row r="62" spans="1:2" x14ac:dyDescent="0.25">
      <c r="A62" s="13" t="s">
        <v>358</v>
      </c>
      <c r="B62" s="26" t="s">
        <v>376</v>
      </c>
    </row>
    <row r="63" spans="1:2" x14ac:dyDescent="0.25">
      <c r="A63" s="13" t="s">
        <v>359</v>
      </c>
      <c r="B63" s="26" t="s">
        <v>377</v>
      </c>
    </row>
    <row r="64" spans="1:2" x14ac:dyDescent="0.25">
      <c r="A64" s="13" t="s">
        <v>360</v>
      </c>
      <c r="B64" s="26" t="s">
        <v>378</v>
      </c>
    </row>
    <row r="65" spans="1:2" x14ac:dyDescent="0.25">
      <c r="A65" s="13" t="s">
        <v>361</v>
      </c>
      <c r="B65" s="26" t="s">
        <v>597</v>
      </c>
    </row>
    <row r="66" spans="1:2" x14ac:dyDescent="0.25">
      <c r="A66" s="13" t="s">
        <v>362</v>
      </c>
      <c r="B66" s="26" t="s">
        <v>379</v>
      </c>
    </row>
    <row r="67" spans="1:2" x14ac:dyDescent="0.25">
      <c r="A67" s="13" t="s">
        <v>363</v>
      </c>
      <c r="B67" s="26" t="s">
        <v>380</v>
      </c>
    </row>
    <row r="68" spans="1:2" x14ac:dyDescent="0.25">
      <c r="A68" s="13" t="s">
        <v>364</v>
      </c>
      <c r="B68" s="26" t="s">
        <v>560</v>
      </c>
    </row>
    <row r="69" spans="1:2" x14ac:dyDescent="0.25">
      <c r="A69" s="13" t="s">
        <v>365</v>
      </c>
      <c r="B69" s="26" t="s">
        <v>381</v>
      </c>
    </row>
    <row r="70" spans="1:2" x14ac:dyDescent="0.25">
      <c r="A70" s="13" t="s">
        <v>366</v>
      </c>
      <c r="B70" s="26" t="s">
        <v>561</v>
      </c>
    </row>
    <row r="71" spans="1:2" x14ac:dyDescent="0.25">
      <c r="A71" s="13" t="s">
        <v>367</v>
      </c>
      <c r="B71" s="26" t="s">
        <v>382</v>
      </c>
    </row>
    <row r="72" spans="1:2" x14ac:dyDescent="0.25">
      <c r="A72" s="13" t="s">
        <v>368</v>
      </c>
      <c r="B72" s="26" t="s">
        <v>562</v>
      </c>
    </row>
    <row r="73" spans="1:2" x14ac:dyDescent="0.25">
      <c r="A73" s="13" t="s">
        <v>369</v>
      </c>
      <c r="B73" s="26" t="s">
        <v>618</v>
      </c>
    </row>
    <row r="74" spans="1:2" ht="25.5" x14ac:dyDescent="0.25">
      <c r="A74" s="13" t="s">
        <v>370</v>
      </c>
      <c r="B74" s="26" t="s">
        <v>563</v>
      </c>
    </row>
    <row r="75" spans="1:2" x14ac:dyDescent="0.25">
      <c r="A75" s="13" t="s">
        <v>371</v>
      </c>
      <c r="B75" s="26" t="s">
        <v>383</v>
      </c>
    </row>
    <row r="76" spans="1:2" x14ac:dyDescent="0.25">
      <c r="A76" s="13" t="s">
        <v>384</v>
      </c>
      <c r="B76" s="26" t="s">
        <v>411</v>
      </c>
    </row>
    <row r="77" spans="1:2" x14ac:dyDescent="0.25">
      <c r="A77" s="13" t="s">
        <v>385</v>
      </c>
      <c r="B77" s="26" t="s">
        <v>564</v>
      </c>
    </row>
    <row r="78" spans="1:2" x14ac:dyDescent="0.25">
      <c r="A78" s="13" t="s">
        <v>386</v>
      </c>
      <c r="B78" s="26" t="s">
        <v>412</v>
      </c>
    </row>
    <row r="79" spans="1:2" x14ac:dyDescent="0.25">
      <c r="A79" s="13" t="s">
        <v>387</v>
      </c>
      <c r="B79" s="26" t="s">
        <v>413</v>
      </c>
    </row>
    <row r="80" spans="1:2" x14ac:dyDescent="0.25">
      <c r="A80" s="13" t="s">
        <v>388</v>
      </c>
      <c r="B80" s="26" t="s">
        <v>565</v>
      </c>
    </row>
    <row r="81" spans="1:2" x14ac:dyDescent="0.25">
      <c r="A81" s="13" t="s">
        <v>389</v>
      </c>
      <c r="B81" s="26" t="s">
        <v>414</v>
      </c>
    </row>
    <row r="82" spans="1:2" x14ac:dyDescent="0.25">
      <c r="A82" s="13" t="s">
        <v>390</v>
      </c>
      <c r="B82" s="26" t="s">
        <v>566</v>
      </c>
    </row>
    <row r="83" spans="1:2" x14ac:dyDescent="0.25">
      <c r="A83" s="13" t="s">
        <v>391</v>
      </c>
      <c r="B83" s="26" t="s">
        <v>567</v>
      </c>
    </row>
    <row r="84" spans="1:2" x14ac:dyDescent="0.25">
      <c r="A84" s="13" t="s">
        <v>392</v>
      </c>
      <c r="B84" s="26" t="s">
        <v>415</v>
      </c>
    </row>
    <row r="85" spans="1:2" x14ac:dyDescent="0.25">
      <c r="A85" s="13" t="s">
        <v>393</v>
      </c>
      <c r="B85" s="26" t="s">
        <v>416</v>
      </c>
    </row>
    <row r="86" spans="1:2" x14ac:dyDescent="0.25">
      <c r="A86" s="13" t="s">
        <v>394</v>
      </c>
      <c r="B86" s="26" t="s">
        <v>417</v>
      </c>
    </row>
    <row r="87" spans="1:2" x14ac:dyDescent="0.25">
      <c r="A87" s="13" t="s">
        <v>395</v>
      </c>
      <c r="B87" s="26" t="s">
        <v>598</v>
      </c>
    </row>
    <row r="88" spans="1:2" x14ac:dyDescent="0.25">
      <c r="A88" s="13" t="s">
        <v>396</v>
      </c>
      <c r="B88" s="26" t="s">
        <v>418</v>
      </c>
    </row>
    <row r="89" spans="1:2" x14ac:dyDescent="0.25">
      <c r="A89" s="13" t="s">
        <v>397</v>
      </c>
      <c r="B89" s="26" t="s">
        <v>419</v>
      </c>
    </row>
    <row r="90" spans="1:2" x14ac:dyDescent="0.25">
      <c r="A90" s="13" t="s">
        <v>398</v>
      </c>
      <c r="B90" s="26" t="s">
        <v>420</v>
      </c>
    </row>
    <row r="91" spans="1:2" x14ac:dyDescent="0.25">
      <c r="A91" s="13" t="s">
        <v>399</v>
      </c>
      <c r="B91" s="26" t="s">
        <v>568</v>
      </c>
    </row>
    <row r="92" spans="1:2" x14ac:dyDescent="0.25">
      <c r="A92" s="13" t="s">
        <v>400</v>
      </c>
      <c r="B92" s="26" t="s">
        <v>617</v>
      </c>
    </row>
    <row r="93" spans="1:2" x14ac:dyDescent="0.25">
      <c r="A93" s="13" t="s">
        <v>401</v>
      </c>
      <c r="B93" s="26" t="s">
        <v>421</v>
      </c>
    </row>
    <row r="94" spans="1:2" x14ac:dyDescent="0.25">
      <c r="A94" s="13" t="s">
        <v>402</v>
      </c>
      <c r="B94" s="26" t="s">
        <v>569</v>
      </c>
    </row>
    <row r="95" spans="1:2" x14ac:dyDescent="0.25">
      <c r="A95" s="13" t="s">
        <v>403</v>
      </c>
      <c r="B95" s="26" t="s">
        <v>570</v>
      </c>
    </row>
    <row r="96" spans="1:2" x14ac:dyDescent="0.25">
      <c r="A96" s="13" t="s">
        <v>404</v>
      </c>
      <c r="B96" s="26" t="s">
        <v>571</v>
      </c>
    </row>
    <row r="97" spans="1:2" x14ac:dyDescent="0.25">
      <c r="A97" s="13" t="s">
        <v>405</v>
      </c>
      <c r="B97" s="26" t="s">
        <v>599</v>
      </c>
    </row>
    <row r="98" spans="1:2" x14ac:dyDescent="0.25">
      <c r="A98" s="13" t="s">
        <v>406</v>
      </c>
      <c r="B98" s="26" t="s">
        <v>600</v>
      </c>
    </row>
    <row r="99" spans="1:2" x14ac:dyDescent="0.25">
      <c r="A99" s="13" t="s">
        <v>407</v>
      </c>
      <c r="B99" s="26" t="s">
        <v>601</v>
      </c>
    </row>
    <row r="100" spans="1:2" x14ac:dyDescent="0.25">
      <c r="A100" s="13" t="s">
        <v>408</v>
      </c>
      <c r="B100" s="26" t="s">
        <v>602</v>
      </c>
    </row>
    <row r="101" spans="1:2" x14ac:dyDescent="0.25">
      <c r="A101" s="13" t="s">
        <v>409</v>
      </c>
      <c r="B101" s="26" t="s">
        <v>603</v>
      </c>
    </row>
    <row r="102" spans="1:2" x14ac:dyDescent="0.25">
      <c r="A102" s="13" t="s">
        <v>410</v>
      </c>
      <c r="B102" s="26" t="s">
        <v>616</v>
      </c>
    </row>
    <row r="103" spans="1:2" x14ac:dyDescent="0.25">
      <c r="A103" s="13" t="s">
        <v>422</v>
      </c>
      <c r="B103" s="26" t="s">
        <v>604</v>
      </c>
    </row>
    <row r="104" spans="1:2" x14ac:dyDescent="0.25">
      <c r="A104" s="13" t="s">
        <v>423</v>
      </c>
      <c r="B104" s="26" t="s">
        <v>605</v>
      </c>
    </row>
    <row r="105" spans="1:2" ht="25.5" x14ac:dyDescent="0.25">
      <c r="A105" s="13" t="s">
        <v>424</v>
      </c>
      <c r="B105" s="26" t="s">
        <v>606</v>
      </c>
    </row>
    <row r="106" spans="1:2" ht="25.5" x14ac:dyDescent="0.25">
      <c r="A106" s="13" t="s">
        <v>425</v>
      </c>
      <c r="B106" s="26" t="s">
        <v>607</v>
      </c>
    </row>
    <row r="107" spans="1:2" x14ac:dyDescent="0.25">
      <c r="A107" s="13" t="s">
        <v>426</v>
      </c>
      <c r="B107" s="26" t="s">
        <v>608</v>
      </c>
    </row>
    <row r="108" spans="1:2" x14ac:dyDescent="0.25">
      <c r="A108" s="13" t="s">
        <v>427</v>
      </c>
      <c r="B108" s="26" t="s">
        <v>609</v>
      </c>
    </row>
    <row r="109" spans="1:2" x14ac:dyDescent="0.25">
      <c r="A109" s="13" t="s">
        <v>428</v>
      </c>
      <c r="B109" s="26" t="s">
        <v>440</v>
      </c>
    </row>
    <row r="110" spans="1:2" x14ac:dyDescent="0.25">
      <c r="A110" s="13" t="s">
        <v>429</v>
      </c>
      <c r="B110" s="26" t="s">
        <v>610</v>
      </c>
    </row>
    <row r="111" spans="1:2" x14ac:dyDescent="0.25">
      <c r="A111" s="13" t="s">
        <v>430</v>
      </c>
      <c r="B111" s="26" t="s">
        <v>441</v>
      </c>
    </row>
    <row r="112" spans="1:2" x14ac:dyDescent="0.25">
      <c r="A112" s="13" t="s">
        <v>431</v>
      </c>
      <c r="B112" s="26" t="s">
        <v>442</v>
      </c>
    </row>
    <row r="113" spans="1:2" x14ac:dyDescent="0.25">
      <c r="A113" s="13" t="s">
        <v>432</v>
      </c>
      <c r="B113" s="26" t="s">
        <v>572</v>
      </c>
    </row>
    <row r="114" spans="1:2" x14ac:dyDescent="0.25">
      <c r="A114" s="13" t="s">
        <v>433</v>
      </c>
      <c r="B114" s="26" t="s">
        <v>443</v>
      </c>
    </row>
    <row r="115" spans="1:2" x14ac:dyDescent="0.25">
      <c r="A115" s="13" t="s">
        <v>434</v>
      </c>
      <c r="B115" s="26" t="s">
        <v>611</v>
      </c>
    </row>
    <row r="116" spans="1:2" x14ac:dyDescent="0.25">
      <c r="A116" s="13" t="s">
        <v>435</v>
      </c>
      <c r="B116" s="26" t="s">
        <v>612</v>
      </c>
    </row>
    <row r="117" spans="1:2" x14ac:dyDescent="0.25">
      <c r="A117" s="13" t="s">
        <v>436</v>
      </c>
      <c r="B117" s="26" t="s">
        <v>613</v>
      </c>
    </row>
    <row r="118" spans="1:2" x14ac:dyDescent="0.25">
      <c r="A118" s="13" t="s">
        <v>437</v>
      </c>
      <c r="B118" s="26" t="s">
        <v>444</v>
      </c>
    </row>
    <row r="119" spans="1:2" x14ac:dyDescent="0.25">
      <c r="A119" s="13" t="s">
        <v>438</v>
      </c>
      <c r="B119" s="26" t="s">
        <v>573</v>
      </c>
    </row>
    <row r="120" spans="1:2" ht="16.5" thickBot="1" x14ac:dyDescent="0.3">
      <c r="A120" s="19" t="s">
        <v>439</v>
      </c>
      <c r="B120" s="28" t="s">
        <v>614</v>
      </c>
    </row>
    <row r="121" spans="1:2" ht="16.5" thickBot="1" x14ac:dyDescent="0.3">
      <c r="A121" s="241" t="s">
        <v>445</v>
      </c>
      <c r="B121" s="242"/>
    </row>
    <row r="122" spans="1:2" x14ac:dyDescent="0.25">
      <c r="A122" s="16" t="s">
        <v>446</v>
      </c>
      <c r="B122" s="27" t="s">
        <v>447</v>
      </c>
    </row>
    <row r="123" spans="1:2" x14ac:dyDescent="0.25">
      <c r="A123" s="13" t="s">
        <v>448</v>
      </c>
      <c r="B123" s="26" t="s">
        <v>449</v>
      </c>
    </row>
    <row r="124" spans="1:2" x14ac:dyDescent="0.25">
      <c r="A124" s="13" t="s">
        <v>450</v>
      </c>
      <c r="B124" s="26" t="s">
        <v>451</v>
      </c>
    </row>
    <row r="125" spans="1:2" x14ac:dyDescent="0.25">
      <c r="A125" s="13" t="s">
        <v>452</v>
      </c>
      <c r="B125" s="26" t="s">
        <v>453</v>
      </c>
    </row>
    <row r="126" spans="1:2" x14ac:dyDescent="0.25">
      <c r="A126" s="13" t="s">
        <v>454</v>
      </c>
      <c r="B126" s="26" t="s">
        <v>455</v>
      </c>
    </row>
    <row r="127" spans="1:2" x14ac:dyDescent="0.25">
      <c r="A127" s="13" t="s">
        <v>456</v>
      </c>
      <c r="B127" s="26" t="s">
        <v>574</v>
      </c>
    </row>
    <row r="128" spans="1:2" x14ac:dyDescent="0.25">
      <c r="A128" s="13" t="s">
        <v>457</v>
      </c>
      <c r="B128" s="26" t="s">
        <v>575</v>
      </c>
    </row>
    <row r="129" spans="1:2" x14ac:dyDescent="0.25">
      <c r="A129" s="13" t="s">
        <v>458</v>
      </c>
      <c r="B129" s="26" t="s">
        <v>459</v>
      </c>
    </row>
    <row r="130" spans="1:2" x14ac:dyDescent="0.25">
      <c r="A130" s="13" t="s">
        <v>460</v>
      </c>
      <c r="B130" s="26" t="s">
        <v>615</v>
      </c>
    </row>
    <row r="131" spans="1:2" x14ac:dyDescent="0.25">
      <c r="A131" s="13" t="s">
        <v>461</v>
      </c>
      <c r="B131" s="26" t="s">
        <v>462</v>
      </c>
    </row>
    <row r="132" spans="1:2" x14ac:dyDescent="0.25">
      <c r="A132" s="13" t="s">
        <v>463</v>
      </c>
      <c r="B132" s="26" t="s">
        <v>576</v>
      </c>
    </row>
    <row r="133" spans="1:2" x14ac:dyDescent="0.25">
      <c r="A133" s="13" t="s">
        <v>464</v>
      </c>
      <c r="B133" s="26" t="s">
        <v>465</v>
      </c>
    </row>
    <row r="134" spans="1:2" x14ac:dyDescent="0.25">
      <c r="A134" s="13" t="s">
        <v>466</v>
      </c>
      <c r="B134" s="26" t="s">
        <v>467</v>
      </c>
    </row>
    <row r="135" spans="1:2" x14ac:dyDescent="0.25">
      <c r="A135" s="13" t="s">
        <v>468</v>
      </c>
      <c r="B135" s="26" t="s">
        <v>577</v>
      </c>
    </row>
    <row r="136" spans="1:2" x14ac:dyDescent="0.25">
      <c r="A136" s="13" t="s">
        <v>469</v>
      </c>
      <c r="B136" s="26" t="s">
        <v>578</v>
      </c>
    </row>
    <row r="137" spans="1:2" x14ac:dyDescent="0.25">
      <c r="A137" s="13" t="s">
        <v>470</v>
      </c>
      <c r="B137" s="26" t="s">
        <v>471</v>
      </c>
    </row>
    <row r="138" spans="1:2" x14ac:dyDescent="0.25">
      <c r="A138" s="13" t="s">
        <v>472</v>
      </c>
      <c r="B138" s="26" t="s">
        <v>579</v>
      </c>
    </row>
    <row r="139" spans="1:2" x14ac:dyDescent="0.25">
      <c r="A139" s="13" t="s">
        <v>473</v>
      </c>
      <c r="B139" s="26" t="s">
        <v>580</v>
      </c>
    </row>
    <row r="140" spans="1:2" ht="16.5" thickBot="1" x14ac:dyDescent="0.3">
      <c r="A140" s="19" t="s">
        <v>474</v>
      </c>
      <c r="B140" s="28" t="s">
        <v>581</v>
      </c>
    </row>
    <row r="141" spans="1:2" ht="16.5" thickBot="1" x14ac:dyDescent="0.3">
      <c r="A141" s="243" t="s">
        <v>475</v>
      </c>
      <c r="B141" s="244"/>
    </row>
    <row r="142" spans="1:2" ht="16.5" thickBot="1" x14ac:dyDescent="0.3">
      <c r="A142" s="30" t="s">
        <v>476</v>
      </c>
      <c r="B142" s="29" t="s">
        <v>582</v>
      </c>
    </row>
  </sheetData>
  <mergeCells count="6">
    <mergeCell ref="A1:B1"/>
    <mergeCell ref="A6:B6"/>
    <mergeCell ref="A45:B45"/>
    <mergeCell ref="A121:B121"/>
    <mergeCell ref="A141:B141"/>
    <mergeCell ref="A2:B2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0"/>
  <sheetViews>
    <sheetView workbookViewId="0">
      <selection sqref="A1:B1"/>
    </sheetView>
  </sheetViews>
  <sheetFormatPr defaultRowHeight="15.75" x14ac:dyDescent="0.25"/>
  <cols>
    <col min="1" max="1" width="7.375" style="4" bestFit="1" customWidth="1"/>
    <col min="2" max="2" width="90.875" style="4" bestFit="1" customWidth="1"/>
    <col min="3" max="256" width="11" customWidth="1"/>
  </cols>
  <sheetData>
    <row r="1" spans="1:2" x14ac:dyDescent="0.25">
      <c r="A1" s="259"/>
      <c r="B1" s="259"/>
    </row>
    <row r="2" spans="1:2" x14ac:dyDescent="0.25">
      <c r="A2" s="258" t="s">
        <v>109</v>
      </c>
      <c r="B2" s="258"/>
    </row>
    <row r="3" spans="1:2" x14ac:dyDescent="0.25">
      <c r="A3" s="11" t="s">
        <v>65</v>
      </c>
      <c r="B3" s="11" t="s">
        <v>110</v>
      </c>
    </row>
    <row r="4" spans="1:2" x14ac:dyDescent="0.25">
      <c r="A4" s="3">
        <v>1</v>
      </c>
      <c r="B4" s="7" t="s">
        <v>111</v>
      </c>
    </row>
    <row r="5" spans="1:2" x14ac:dyDescent="0.25">
      <c r="A5" s="3">
        <v>2</v>
      </c>
      <c r="B5" s="7" t="s">
        <v>113</v>
      </c>
    </row>
    <row r="6" spans="1:2" x14ac:dyDescent="0.25">
      <c r="A6" s="3">
        <v>3</v>
      </c>
      <c r="B6" s="7" t="s">
        <v>112</v>
      </c>
    </row>
    <row r="7" spans="1:2" x14ac:dyDescent="0.25">
      <c r="A7" s="3">
        <v>4</v>
      </c>
      <c r="B7" s="7" t="s">
        <v>114</v>
      </c>
    </row>
    <row r="9" spans="1:2" x14ac:dyDescent="0.25">
      <c r="A9" s="193" t="s">
        <v>115</v>
      </c>
      <c r="B9" s="193"/>
    </row>
    <row r="10" spans="1:2" x14ac:dyDescent="0.25">
      <c r="A10" s="6" t="s">
        <v>65</v>
      </c>
      <c r="B10" s="6" t="s">
        <v>110</v>
      </c>
    </row>
    <row r="11" spans="1:2" x14ac:dyDescent="0.25">
      <c r="A11" s="3">
        <v>1</v>
      </c>
      <c r="B11" s="7" t="s">
        <v>116</v>
      </c>
    </row>
    <row r="12" spans="1:2" x14ac:dyDescent="0.25">
      <c r="A12" s="3">
        <v>2</v>
      </c>
      <c r="B12" s="7" t="s">
        <v>117</v>
      </c>
    </row>
    <row r="13" spans="1:2" x14ac:dyDescent="0.25">
      <c r="A13" s="3">
        <v>3</v>
      </c>
      <c r="B13" s="7" t="s">
        <v>118</v>
      </c>
    </row>
    <row r="14" spans="1:2" x14ac:dyDescent="0.25">
      <c r="A14" s="3">
        <v>4</v>
      </c>
      <c r="B14" s="7" t="s">
        <v>119</v>
      </c>
    </row>
    <row r="16" spans="1:2" x14ac:dyDescent="0.25">
      <c r="A16" s="193" t="s">
        <v>120</v>
      </c>
      <c r="B16" s="193"/>
    </row>
    <row r="17" spans="1:2" x14ac:dyDescent="0.25">
      <c r="A17" s="8" t="s">
        <v>65</v>
      </c>
      <c r="B17" s="8" t="s">
        <v>110</v>
      </c>
    </row>
    <row r="18" spans="1:2" x14ac:dyDescent="0.25">
      <c r="A18" s="3">
        <v>1</v>
      </c>
      <c r="B18" s="7" t="s">
        <v>121</v>
      </c>
    </row>
    <row r="19" spans="1:2" ht="51.75" x14ac:dyDescent="0.25">
      <c r="A19" s="3">
        <v>2</v>
      </c>
      <c r="B19" s="9" t="s">
        <v>122</v>
      </c>
    </row>
    <row r="20" spans="1:2" ht="26.25" x14ac:dyDescent="0.25">
      <c r="A20" s="3">
        <v>3</v>
      </c>
      <c r="B20" s="10" t="s">
        <v>123</v>
      </c>
    </row>
  </sheetData>
  <mergeCells count="4">
    <mergeCell ref="A2:B2"/>
    <mergeCell ref="A9:B9"/>
    <mergeCell ref="A16:B16"/>
    <mergeCell ref="A1:B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N1:AE21"/>
  <sheetViews>
    <sheetView topLeftCell="R1" workbookViewId="0">
      <selection activeCell="AE14" sqref="AE14"/>
    </sheetView>
  </sheetViews>
  <sheetFormatPr defaultRowHeight="15.75" x14ac:dyDescent="0.25"/>
  <cols>
    <col min="1" max="13" width="11" customWidth="1"/>
    <col min="14" max="15" width="10.875" style="4" customWidth="1"/>
    <col min="16" max="16" width="22.875" style="4" bestFit="1" customWidth="1"/>
    <col min="17" max="17" width="10.875" style="4" customWidth="1"/>
    <col min="18" max="18" width="15.875" style="4" bestFit="1" customWidth="1"/>
    <col min="19" max="20" width="10.875" style="4" customWidth="1"/>
    <col min="21" max="21" width="16.625" style="4" bestFit="1" customWidth="1"/>
    <col min="22" max="23" width="10.875" style="4" customWidth="1"/>
    <col min="24" max="24" width="18.125" style="4" bestFit="1" customWidth="1"/>
    <col min="25" max="29" width="10.875" style="4" customWidth="1"/>
    <col min="30" max="256" width="11" customWidth="1"/>
  </cols>
  <sheetData>
    <row r="1" spans="16:31" x14ac:dyDescent="0.25">
      <c r="P1" s="5" t="s">
        <v>74</v>
      </c>
      <c r="Q1" s="5" t="s">
        <v>84</v>
      </c>
      <c r="R1" s="5" t="s">
        <v>88</v>
      </c>
      <c r="U1" s="5" t="s">
        <v>90</v>
      </c>
      <c r="X1" s="5" t="s">
        <v>94</v>
      </c>
      <c r="AE1" s="1">
        <v>1</v>
      </c>
    </row>
    <row r="2" spans="16:31" x14ac:dyDescent="0.25">
      <c r="P2" s="5" t="s">
        <v>75</v>
      </c>
      <c r="Q2" s="5" t="s">
        <v>85</v>
      </c>
      <c r="R2" s="5" t="s">
        <v>89</v>
      </c>
      <c r="U2" s="5" t="s">
        <v>99</v>
      </c>
      <c r="X2" s="5" t="s">
        <v>625</v>
      </c>
      <c r="AE2" s="1">
        <v>2</v>
      </c>
    </row>
    <row r="3" spans="16:31" x14ac:dyDescent="0.25">
      <c r="P3" s="5" t="s">
        <v>76</v>
      </c>
      <c r="Q3" s="5" t="s">
        <v>86</v>
      </c>
      <c r="R3" s="5" t="s">
        <v>3</v>
      </c>
      <c r="U3" s="4" t="s">
        <v>100</v>
      </c>
      <c r="X3" s="5" t="s">
        <v>96</v>
      </c>
      <c r="AE3" s="1">
        <v>3</v>
      </c>
    </row>
    <row r="4" spans="16:31" x14ac:dyDescent="0.25">
      <c r="P4" s="5" t="s">
        <v>620</v>
      </c>
      <c r="Q4" s="5" t="s">
        <v>87</v>
      </c>
      <c r="U4" s="5" t="s">
        <v>91</v>
      </c>
      <c r="X4" s="5" t="s">
        <v>97</v>
      </c>
      <c r="AE4" s="1" t="s">
        <v>101</v>
      </c>
    </row>
    <row r="5" spans="16:31" x14ac:dyDescent="0.25">
      <c r="P5" s="5" t="s">
        <v>621</v>
      </c>
      <c r="U5" s="5" t="s">
        <v>92</v>
      </c>
      <c r="X5" s="5" t="s">
        <v>98</v>
      </c>
      <c r="AE5" s="1" t="s">
        <v>102</v>
      </c>
    </row>
    <row r="6" spans="16:31" x14ac:dyDescent="0.25">
      <c r="P6" s="5" t="s">
        <v>622</v>
      </c>
      <c r="U6" s="5" t="s">
        <v>93</v>
      </c>
      <c r="X6" s="5" t="s">
        <v>98</v>
      </c>
      <c r="AE6" s="1" t="s">
        <v>103</v>
      </c>
    </row>
    <row r="7" spans="16:31" x14ac:dyDescent="0.25">
      <c r="P7" s="5" t="s">
        <v>623</v>
      </c>
      <c r="X7" s="5" t="s">
        <v>95</v>
      </c>
      <c r="AE7" s="1" t="s">
        <v>104</v>
      </c>
    </row>
    <row r="8" spans="16:31" x14ac:dyDescent="0.25">
      <c r="P8" s="5" t="s">
        <v>67</v>
      </c>
      <c r="AE8" s="1" t="s">
        <v>105</v>
      </c>
    </row>
    <row r="9" spans="16:31" x14ac:dyDescent="0.25">
      <c r="P9" s="5" t="s">
        <v>68</v>
      </c>
      <c r="AE9" s="1" t="s">
        <v>106</v>
      </c>
    </row>
    <row r="10" spans="16:31" x14ac:dyDescent="0.25">
      <c r="P10" s="5" t="s">
        <v>69</v>
      </c>
      <c r="AE10" s="1" t="s">
        <v>107</v>
      </c>
    </row>
    <row r="11" spans="16:31" x14ac:dyDescent="0.25">
      <c r="P11" s="5" t="s">
        <v>70</v>
      </c>
      <c r="AE11" s="1">
        <v>7</v>
      </c>
    </row>
    <row r="12" spans="16:31" x14ac:dyDescent="0.25">
      <c r="P12" s="5" t="s">
        <v>71</v>
      </c>
      <c r="AE12" s="1">
        <v>8</v>
      </c>
    </row>
    <row r="13" spans="16:31" x14ac:dyDescent="0.25">
      <c r="P13" s="5" t="s">
        <v>72</v>
      </c>
      <c r="AE13" s="1">
        <v>9</v>
      </c>
    </row>
    <row r="14" spans="16:31" x14ac:dyDescent="0.25">
      <c r="P14" s="5" t="s">
        <v>73</v>
      </c>
      <c r="AE14" s="1" t="s">
        <v>108</v>
      </c>
    </row>
    <row r="15" spans="16:31" x14ac:dyDescent="0.25">
      <c r="P15" s="5" t="s">
        <v>77</v>
      </c>
    </row>
    <row r="16" spans="16:31" x14ac:dyDescent="0.25">
      <c r="P16" s="5" t="s">
        <v>78</v>
      </c>
    </row>
    <row r="17" spans="16:16" x14ac:dyDescent="0.25">
      <c r="P17" s="5" t="s">
        <v>79</v>
      </c>
    </row>
    <row r="18" spans="16:16" x14ac:dyDescent="0.25">
      <c r="P18" s="5" t="s">
        <v>80</v>
      </c>
    </row>
    <row r="19" spans="16:16" x14ac:dyDescent="0.25">
      <c r="P19" s="5" t="s">
        <v>81</v>
      </c>
    </row>
    <row r="20" spans="16:16" x14ac:dyDescent="0.25">
      <c r="P20" s="5" t="s">
        <v>82</v>
      </c>
    </row>
    <row r="21" spans="16:16" x14ac:dyDescent="0.25">
      <c r="P21" s="5" t="s">
        <v>83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V482"/>
  <sheetViews>
    <sheetView topLeftCell="A112" zoomScaleNormal="100" workbookViewId="0">
      <selection activeCell="G76" sqref="G76"/>
    </sheetView>
  </sheetViews>
  <sheetFormatPr defaultRowHeight="15.75" x14ac:dyDescent="0.25"/>
  <cols>
    <col min="1" max="1" width="11" customWidth="1"/>
    <col min="2" max="2" width="14.625" customWidth="1"/>
    <col min="3" max="3" width="35.5" customWidth="1"/>
    <col min="4" max="4" width="29.625" customWidth="1"/>
    <col min="5" max="7" width="11" customWidth="1"/>
    <col min="8" max="8" width="37.875" customWidth="1"/>
    <col min="9" max="9" width="15.875" customWidth="1"/>
    <col min="10" max="10" width="11" customWidth="1"/>
    <col min="11" max="11" width="17.5" customWidth="1"/>
    <col min="12" max="12" width="44.625" customWidth="1"/>
    <col min="13" max="13" width="10.875" style="109" customWidth="1"/>
    <col min="14" max="256" width="11" customWidth="1"/>
  </cols>
  <sheetData>
    <row r="3" spans="2:22" ht="16.5" thickBot="1" x14ac:dyDescent="0.3">
      <c r="K3" s="118" t="s">
        <v>807</v>
      </c>
      <c r="L3" s="118" t="s">
        <v>808</v>
      </c>
      <c r="M3" s="119" t="s">
        <v>809</v>
      </c>
      <c r="N3" s="96"/>
      <c r="O3" s="96"/>
      <c r="P3" s="96"/>
      <c r="Q3" s="96"/>
      <c r="R3" s="96"/>
      <c r="S3" s="96"/>
      <c r="T3" s="96"/>
      <c r="U3" s="96"/>
      <c r="V3" s="97"/>
    </row>
    <row r="4" spans="2:22" ht="26.25" thickBot="1" x14ac:dyDescent="0.3">
      <c r="B4" s="73" t="s">
        <v>634</v>
      </c>
      <c r="C4" s="73" t="s">
        <v>636</v>
      </c>
      <c r="F4" s="80" t="s">
        <v>639</v>
      </c>
      <c r="G4" s="80" t="s">
        <v>640</v>
      </c>
      <c r="H4" s="80" t="s">
        <v>641</v>
      </c>
      <c r="I4" s="89" t="s">
        <v>698</v>
      </c>
      <c r="K4" s="110" t="s">
        <v>479</v>
      </c>
      <c r="L4" s="111" t="s">
        <v>709</v>
      </c>
      <c r="M4" s="112">
        <v>0</v>
      </c>
      <c r="N4" s="98"/>
      <c r="O4" s="98"/>
      <c r="P4" s="98"/>
      <c r="Q4" s="98"/>
      <c r="R4" s="98"/>
      <c r="S4" s="98"/>
      <c r="T4" s="98"/>
      <c r="U4" s="98"/>
      <c r="V4" s="98"/>
    </row>
    <row r="5" spans="2:22" ht="16.5" thickBot="1" x14ac:dyDescent="0.3">
      <c r="B5" s="73" t="s">
        <v>637</v>
      </c>
      <c r="C5" s="73">
        <v>1</v>
      </c>
      <c r="F5" s="81"/>
      <c r="G5" s="81"/>
      <c r="H5" s="82" t="s">
        <v>642</v>
      </c>
      <c r="I5" s="89">
        <v>1</v>
      </c>
      <c r="K5" s="110" t="s">
        <v>480</v>
      </c>
      <c r="L5" s="111" t="s">
        <v>710</v>
      </c>
      <c r="M5" s="112">
        <v>0</v>
      </c>
      <c r="N5" s="98"/>
      <c r="O5" s="98"/>
      <c r="P5" s="98"/>
      <c r="Q5" s="98"/>
      <c r="R5" s="98"/>
      <c r="S5" s="98"/>
      <c r="T5" s="98"/>
      <c r="U5" s="98"/>
      <c r="V5" s="98"/>
    </row>
    <row r="6" spans="2:22" x14ac:dyDescent="0.25">
      <c r="B6" s="73" t="s">
        <v>191</v>
      </c>
      <c r="C6" s="73">
        <v>3</v>
      </c>
      <c r="F6" s="74" t="s">
        <v>197</v>
      </c>
      <c r="G6" s="74" t="s">
        <v>643</v>
      </c>
      <c r="H6" s="83" t="s">
        <v>644</v>
      </c>
      <c r="I6" s="90">
        <v>3</v>
      </c>
      <c r="K6" s="110" t="s">
        <v>481</v>
      </c>
      <c r="L6" s="111" t="s">
        <v>711</v>
      </c>
      <c r="M6" s="112">
        <v>0</v>
      </c>
      <c r="N6" s="98"/>
      <c r="O6" s="98"/>
      <c r="P6" s="98"/>
      <c r="Q6" s="98"/>
      <c r="R6" s="98"/>
      <c r="S6" s="98"/>
      <c r="T6" s="98"/>
      <c r="U6" s="98"/>
      <c r="V6" s="98"/>
    </row>
    <row r="7" spans="2:22" ht="22.5" x14ac:dyDescent="0.25">
      <c r="B7" s="73" t="s">
        <v>195</v>
      </c>
      <c r="C7" s="73">
        <v>3</v>
      </c>
      <c r="F7" s="75" t="s">
        <v>200</v>
      </c>
      <c r="G7" s="75" t="s">
        <v>645</v>
      </c>
      <c r="H7" s="84" t="s">
        <v>646</v>
      </c>
      <c r="I7" s="91">
        <v>3</v>
      </c>
      <c r="K7" s="110" t="s">
        <v>482</v>
      </c>
      <c r="L7" s="111" t="s">
        <v>712</v>
      </c>
      <c r="M7" s="112">
        <v>0</v>
      </c>
      <c r="N7" s="98"/>
      <c r="O7" s="98"/>
      <c r="P7" s="98"/>
      <c r="Q7" s="98"/>
      <c r="R7" s="98"/>
      <c r="S7" s="98"/>
      <c r="T7" s="98"/>
      <c r="U7" s="98"/>
      <c r="V7" s="98"/>
    </row>
    <row r="8" spans="2:22" x14ac:dyDescent="0.25">
      <c r="B8" s="73" t="s">
        <v>197</v>
      </c>
      <c r="C8" s="73">
        <v>3</v>
      </c>
      <c r="F8" s="75" t="s">
        <v>205</v>
      </c>
      <c r="G8" s="75" t="s">
        <v>647</v>
      </c>
      <c r="H8" s="84" t="s">
        <v>648</v>
      </c>
      <c r="I8" s="91">
        <v>3</v>
      </c>
      <c r="K8" s="110" t="s">
        <v>483</v>
      </c>
      <c r="L8" s="111" t="s">
        <v>713</v>
      </c>
      <c r="M8" s="112">
        <v>0</v>
      </c>
      <c r="N8" s="98"/>
      <c r="O8" s="98"/>
      <c r="P8" s="98"/>
      <c r="Q8" s="98"/>
      <c r="R8" s="98"/>
      <c r="S8" s="98"/>
      <c r="T8" s="98"/>
      <c r="U8" s="98"/>
      <c r="V8" s="98"/>
    </row>
    <row r="9" spans="2:22" ht="16.5" thickBot="1" x14ac:dyDescent="0.3">
      <c r="B9" s="73" t="s">
        <v>200</v>
      </c>
      <c r="C9" s="73">
        <v>3</v>
      </c>
      <c r="F9" s="76" t="s">
        <v>206</v>
      </c>
      <c r="G9" s="78" t="s">
        <v>649</v>
      </c>
      <c r="H9" s="85" t="s">
        <v>650</v>
      </c>
      <c r="I9" s="92">
        <v>3</v>
      </c>
      <c r="K9" s="110" t="s">
        <v>484</v>
      </c>
      <c r="L9" s="111" t="s">
        <v>714</v>
      </c>
      <c r="M9" s="112">
        <v>0</v>
      </c>
      <c r="N9" s="98"/>
      <c r="O9" s="98"/>
      <c r="P9" s="98"/>
      <c r="Q9" s="98"/>
      <c r="R9" s="98"/>
      <c r="S9" s="98"/>
      <c r="T9" s="98"/>
      <c r="U9" s="98"/>
      <c r="V9" s="98"/>
    </row>
    <row r="10" spans="2:22" x14ac:dyDescent="0.25">
      <c r="B10" s="73" t="s">
        <v>203</v>
      </c>
      <c r="C10" s="73">
        <v>3</v>
      </c>
      <c r="F10" s="77" t="s">
        <v>191</v>
      </c>
      <c r="G10" s="74" t="s">
        <v>651</v>
      </c>
      <c r="H10" s="86" t="s">
        <v>652</v>
      </c>
      <c r="I10" s="90">
        <v>7</v>
      </c>
      <c r="K10" s="110" t="s">
        <v>492</v>
      </c>
      <c r="L10" s="111" t="s">
        <v>715</v>
      </c>
      <c r="M10" s="112">
        <v>0</v>
      </c>
      <c r="N10" s="98"/>
      <c r="O10" s="98"/>
      <c r="P10" s="98"/>
      <c r="Q10" s="98"/>
      <c r="R10" s="98"/>
      <c r="S10" s="98"/>
      <c r="T10" s="98"/>
      <c r="U10" s="98"/>
      <c r="V10" s="98"/>
    </row>
    <row r="11" spans="2:22" x14ac:dyDescent="0.25">
      <c r="B11" s="73" t="s">
        <v>205</v>
      </c>
      <c r="C11" s="73">
        <v>3</v>
      </c>
      <c r="F11" s="75" t="s">
        <v>195</v>
      </c>
      <c r="G11" s="75" t="s">
        <v>653</v>
      </c>
      <c r="H11" s="84" t="s">
        <v>654</v>
      </c>
      <c r="I11" s="95">
        <v>7</v>
      </c>
      <c r="K11" s="110" t="s">
        <v>500</v>
      </c>
      <c r="L11" s="111" t="s">
        <v>716</v>
      </c>
      <c r="M11" s="112">
        <v>0</v>
      </c>
      <c r="N11" s="98"/>
      <c r="O11" s="98"/>
      <c r="P11" s="98"/>
      <c r="Q11" s="98"/>
      <c r="R11" s="98"/>
      <c r="S11" s="98"/>
      <c r="T11" s="98"/>
      <c r="U11" s="98"/>
      <c r="V11" s="98"/>
    </row>
    <row r="12" spans="2:22" x14ac:dyDescent="0.25">
      <c r="B12" s="73" t="s">
        <v>493</v>
      </c>
      <c r="C12" s="73">
        <v>3</v>
      </c>
      <c r="F12" s="75" t="s">
        <v>198</v>
      </c>
      <c r="G12" s="75" t="s">
        <v>655</v>
      </c>
      <c r="H12" s="84" t="s">
        <v>656</v>
      </c>
      <c r="I12" s="95">
        <v>7</v>
      </c>
      <c r="K12" s="110" t="s">
        <v>501</v>
      </c>
      <c r="L12" s="111" t="s">
        <v>717</v>
      </c>
      <c r="M12" s="112">
        <v>0</v>
      </c>
      <c r="N12" s="98"/>
      <c r="O12" s="98"/>
      <c r="P12" s="98"/>
      <c r="Q12" s="98"/>
      <c r="R12" s="98"/>
      <c r="S12" s="98"/>
      <c r="T12" s="98"/>
      <c r="U12" s="98"/>
      <c r="V12" s="98"/>
    </row>
    <row r="13" spans="2:22" ht="22.5" x14ac:dyDescent="0.25">
      <c r="B13" s="73" t="s">
        <v>190</v>
      </c>
      <c r="C13" s="73">
        <v>7</v>
      </c>
      <c r="F13" s="75" t="s">
        <v>199</v>
      </c>
      <c r="G13" s="75" t="s">
        <v>657</v>
      </c>
      <c r="H13" s="84" t="s">
        <v>658</v>
      </c>
      <c r="I13" s="95">
        <v>7</v>
      </c>
      <c r="K13" s="110" t="s">
        <v>493</v>
      </c>
      <c r="L13" s="111" t="s">
        <v>718</v>
      </c>
      <c r="M13" s="112">
        <v>0</v>
      </c>
      <c r="N13" s="98"/>
      <c r="O13" s="98"/>
      <c r="P13" s="98"/>
      <c r="Q13" s="98"/>
      <c r="R13" s="98"/>
      <c r="S13" s="98"/>
      <c r="T13" s="98"/>
      <c r="U13" s="98"/>
      <c r="V13" s="98"/>
    </row>
    <row r="14" spans="2:22" x14ac:dyDescent="0.25">
      <c r="B14" s="73" t="s">
        <v>199</v>
      </c>
      <c r="C14" s="73">
        <v>7</v>
      </c>
      <c r="F14" s="75" t="s">
        <v>203</v>
      </c>
      <c r="G14" s="75" t="s">
        <v>659</v>
      </c>
      <c r="H14" s="84" t="s">
        <v>660</v>
      </c>
      <c r="I14" s="95">
        <v>7</v>
      </c>
      <c r="K14" s="110" t="s">
        <v>494</v>
      </c>
      <c r="L14" s="111" t="s">
        <v>719</v>
      </c>
      <c r="M14" s="112">
        <v>0</v>
      </c>
      <c r="N14" s="98"/>
      <c r="O14" s="98"/>
      <c r="P14" s="98"/>
      <c r="Q14" s="98"/>
      <c r="R14" s="98"/>
      <c r="S14" s="98"/>
      <c r="T14" s="98"/>
      <c r="U14" s="98"/>
      <c r="V14" s="98"/>
    </row>
    <row r="15" spans="2:22" ht="25.5" x14ac:dyDescent="0.25">
      <c r="B15" s="73" t="s">
        <v>206</v>
      </c>
      <c r="C15" s="73">
        <v>7</v>
      </c>
      <c r="F15" s="75" t="s">
        <v>204</v>
      </c>
      <c r="G15" s="75" t="s">
        <v>661</v>
      </c>
      <c r="H15" s="84" t="s">
        <v>662</v>
      </c>
      <c r="I15" s="95">
        <v>7</v>
      </c>
      <c r="K15" s="110" t="s">
        <v>495</v>
      </c>
      <c r="L15" s="111" t="s">
        <v>720</v>
      </c>
      <c r="M15" s="112">
        <v>0</v>
      </c>
      <c r="N15" s="98"/>
      <c r="O15" s="98"/>
      <c r="P15" s="98"/>
      <c r="Q15" s="98"/>
      <c r="R15" s="98"/>
      <c r="S15" s="98"/>
      <c r="T15" s="98"/>
      <c r="U15" s="98"/>
      <c r="V15" s="98"/>
    </row>
    <row r="16" spans="2:22" ht="33.75" x14ac:dyDescent="0.25">
      <c r="B16" s="73" t="s">
        <v>217</v>
      </c>
      <c r="C16" s="73">
        <v>7</v>
      </c>
      <c r="F16" s="75" t="s">
        <v>208</v>
      </c>
      <c r="G16" s="75" t="s">
        <v>663</v>
      </c>
      <c r="H16" s="84" t="s">
        <v>658</v>
      </c>
      <c r="I16" s="95">
        <v>7</v>
      </c>
      <c r="K16" s="110" t="s">
        <v>508</v>
      </c>
      <c r="L16" s="111" t="s">
        <v>721</v>
      </c>
      <c r="M16" s="112">
        <v>0</v>
      </c>
      <c r="N16" s="98"/>
      <c r="O16" s="98"/>
      <c r="P16" s="98"/>
      <c r="Q16" s="98"/>
      <c r="R16" s="98"/>
      <c r="S16" s="98"/>
      <c r="T16" s="98"/>
      <c r="U16" s="98"/>
      <c r="V16" s="98"/>
    </row>
    <row r="17" spans="2:22" ht="22.5" x14ac:dyDescent="0.25">
      <c r="B17" s="73" t="s">
        <v>494</v>
      </c>
      <c r="C17" s="73">
        <v>7</v>
      </c>
      <c r="F17" s="75" t="s">
        <v>210</v>
      </c>
      <c r="G17" s="75" t="s">
        <v>664</v>
      </c>
      <c r="H17" s="84" t="s">
        <v>665</v>
      </c>
      <c r="I17" s="95">
        <v>7</v>
      </c>
      <c r="K17" s="110" t="s">
        <v>510</v>
      </c>
      <c r="L17" s="111" t="s">
        <v>722</v>
      </c>
      <c r="M17" s="112">
        <v>0</v>
      </c>
      <c r="N17" s="98"/>
      <c r="O17" s="98"/>
      <c r="P17" s="98"/>
      <c r="Q17" s="98"/>
      <c r="R17" s="98"/>
      <c r="S17" s="98"/>
      <c r="T17" s="98"/>
      <c r="U17" s="98"/>
      <c r="V17" s="98"/>
    </row>
    <row r="18" spans="2:22" x14ac:dyDescent="0.25">
      <c r="B18" s="73" t="s">
        <v>194</v>
      </c>
      <c r="C18" s="73">
        <v>15</v>
      </c>
      <c r="F18" s="75" t="s">
        <v>212</v>
      </c>
      <c r="G18" s="75" t="s">
        <v>666</v>
      </c>
      <c r="H18" s="84" t="s">
        <v>667</v>
      </c>
      <c r="I18" s="95">
        <v>7</v>
      </c>
      <c r="K18" s="110" t="s">
        <v>511</v>
      </c>
      <c r="L18" s="111" t="s">
        <v>723</v>
      </c>
      <c r="M18" s="112">
        <v>0</v>
      </c>
      <c r="N18" s="98"/>
      <c r="O18" s="98"/>
      <c r="P18" s="98"/>
      <c r="Q18" s="98"/>
      <c r="R18" s="98"/>
      <c r="S18" s="98"/>
      <c r="T18" s="98"/>
      <c r="U18" s="98"/>
      <c r="V18" s="98"/>
    </row>
    <row r="19" spans="2:22" x14ac:dyDescent="0.25">
      <c r="B19" s="73" t="s">
        <v>202</v>
      </c>
      <c r="C19" s="73">
        <v>15</v>
      </c>
      <c r="F19" s="75" t="s">
        <v>213</v>
      </c>
      <c r="G19" s="75" t="s">
        <v>668</v>
      </c>
      <c r="H19" s="84" t="s">
        <v>669</v>
      </c>
      <c r="I19" s="95">
        <v>7</v>
      </c>
      <c r="K19" s="110" t="s">
        <v>512</v>
      </c>
      <c r="L19" s="111" t="s">
        <v>724</v>
      </c>
      <c r="M19" s="112">
        <v>0</v>
      </c>
      <c r="N19" s="98"/>
      <c r="O19" s="98"/>
      <c r="P19" s="98"/>
      <c r="Q19" s="98"/>
      <c r="R19" s="98"/>
      <c r="S19" s="98"/>
      <c r="T19" s="98"/>
      <c r="U19" s="98"/>
      <c r="V19" s="98"/>
    </row>
    <row r="20" spans="2:22" x14ac:dyDescent="0.25">
      <c r="B20" s="73" t="s">
        <v>495</v>
      </c>
      <c r="C20" s="73">
        <v>15</v>
      </c>
      <c r="F20" s="75" t="s">
        <v>215</v>
      </c>
      <c r="G20" s="75" t="s">
        <v>663</v>
      </c>
      <c r="H20" s="84" t="s">
        <v>670</v>
      </c>
      <c r="I20" s="95">
        <v>7</v>
      </c>
      <c r="K20" s="110" t="s">
        <v>513</v>
      </c>
      <c r="L20" s="111" t="s">
        <v>725</v>
      </c>
      <c r="M20" s="112">
        <v>0</v>
      </c>
      <c r="N20" s="98"/>
      <c r="O20" s="98"/>
      <c r="P20" s="98"/>
      <c r="Q20" s="98"/>
      <c r="R20" s="98"/>
      <c r="S20" s="98"/>
      <c r="T20" s="98"/>
      <c r="U20" s="98"/>
      <c r="V20" s="98"/>
    </row>
    <row r="21" spans="2:22" ht="25.5" x14ac:dyDescent="0.25">
      <c r="B21" s="73" t="s">
        <v>196</v>
      </c>
      <c r="C21" s="73">
        <v>40</v>
      </c>
      <c r="F21" s="75" t="s">
        <v>216</v>
      </c>
      <c r="G21" s="75" t="s">
        <v>671</v>
      </c>
      <c r="H21" s="84" t="s">
        <v>672</v>
      </c>
      <c r="I21" s="95">
        <v>7</v>
      </c>
      <c r="K21" s="110" t="s">
        <v>514</v>
      </c>
      <c r="L21" s="111" t="s">
        <v>726</v>
      </c>
      <c r="M21" s="112">
        <v>0</v>
      </c>
      <c r="N21" s="98"/>
      <c r="O21" s="98"/>
      <c r="P21" s="98"/>
      <c r="Q21" s="98"/>
      <c r="R21" s="98"/>
      <c r="S21" s="98"/>
      <c r="T21" s="98"/>
      <c r="U21" s="98"/>
      <c r="V21" s="98"/>
    </row>
    <row r="22" spans="2:22" ht="34.5" thickBot="1" x14ac:dyDescent="0.3">
      <c r="B22" s="73" t="s">
        <v>198</v>
      </c>
      <c r="C22" s="73">
        <v>40</v>
      </c>
      <c r="F22" s="78" t="s">
        <v>217</v>
      </c>
      <c r="G22" s="78" t="s">
        <v>671</v>
      </c>
      <c r="H22" s="85" t="s">
        <v>673</v>
      </c>
      <c r="I22" s="92">
        <v>7</v>
      </c>
      <c r="K22" s="110" t="s">
        <v>515</v>
      </c>
      <c r="L22" s="111" t="s">
        <v>727</v>
      </c>
      <c r="M22" s="112">
        <v>0</v>
      </c>
      <c r="N22" s="98"/>
      <c r="O22" s="98"/>
      <c r="P22" s="98"/>
      <c r="Q22" s="98"/>
      <c r="R22" s="98"/>
      <c r="S22" s="98"/>
      <c r="T22" s="98"/>
      <c r="U22" s="98"/>
      <c r="V22" s="98"/>
    </row>
    <row r="23" spans="2:22" ht="22.5" x14ac:dyDescent="0.25">
      <c r="B23" s="73" t="s">
        <v>204</v>
      </c>
      <c r="C23" s="73">
        <v>40</v>
      </c>
      <c r="F23" s="74" t="s">
        <v>190</v>
      </c>
      <c r="G23" s="74" t="s">
        <v>674</v>
      </c>
      <c r="H23" s="86" t="s">
        <v>675</v>
      </c>
      <c r="I23" s="90">
        <v>15</v>
      </c>
      <c r="K23" s="110" t="s">
        <v>516</v>
      </c>
      <c r="L23" s="111" t="s">
        <v>728</v>
      </c>
      <c r="M23" s="112">
        <v>0</v>
      </c>
      <c r="N23" s="98"/>
      <c r="O23" s="98"/>
      <c r="P23" s="98"/>
      <c r="Q23" s="98"/>
      <c r="R23" s="98"/>
      <c r="S23" s="98"/>
      <c r="T23" s="98"/>
      <c r="U23" s="98"/>
      <c r="V23" s="98"/>
    </row>
    <row r="24" spans="2:22" x14ac:dyDescent="0.25">
      <c r="B24" s="73" t="s">
        <v>208</v>
      </c>
      <c r="C24" s="73">
        <v>40</v>
      </c>
      <c r="F24" s="75" t="s">
        <v>192</v>
      </c>
      <c r="G24" s="75" t="s">
        <v>676</v>
      </c>
      <c r="H24" s="84" t="s">
        <v>677</v>
      </c>
      <c r="I24" s="91">
        <v>15</v>
      </c>
      <c r="K24" s="110" t="s">
        <v>517</v>
      </c>
      <c r="L24" s="111" t="s">
        <v>531</v>
      </c>
      <c r="M24" s="112">
        <v>0</v>
      </c>
      <c r="N24" s="98"/>
      <c r="O24" s="98"/>
      <c r="P24" s="98"/>
      <c r="Q24" s="98"/>
      <c r="R24" s="98"/>
      <c r="S24" s="98"/>
      <c r="T24" s="98"/>
      <c r="U24" s="98"/>
      <c r="V24" s="98"/>
    </row>
    <row r="25" spans="2:22" x14ac:dyDescent="0.25">
      <c r="B25" s="73" t="s">
        <v>212</v>
      </c>
      <c r="C25" s="73">
        <v>40</v>
      </c>
      <c r="F25" s="75" t="s">
        <v>194</v>
      </c>
      <c r="G25" s="75" t="s">
        <v>678</v>
      </c>
      <c r="H25" s="84" t="s">
        <v>679</v>
      </c>
      <c r="I25" s="91">
        <v>15</v>
      </c>
      <c r="K25" s="110" t="s">
        <v>518</v>
      </c>
      <c r="L25" s="111" t="s">
        <v>532</v>
      </c>
      <c r="M25" s="112">
        <v>0</v>
      </c>
      <c r="N25" s="98"/>
      <c r="O25" s="98"/>
      <c r="P25" s="98"/>
      <c r="Q25" s="98"/>
      <c r="R25" s="98"/>
      <c r="S25" s="98"/>
      <c r="T25" s="98"/>
      <c r="U25" s="98"/>
      <c r="V25" s="98"/>
    </row>
    <row r="26" spans="2:22" x14ac:dyDescent="0.25">
      <c r="B26" s="73" t="s">
        <v>215</v>
      </c>
      <c r="C26" s="73">
        <v>40</v>
      </c>
      <c r="F26" s="75" t="s">
        <v>196</v>
      </c>
      <c r="G26" s="75" t="s">
        <v>680</v>
      </c>
      <c r="H26" s="84" t="s">
        <v>681</v>
      </c>
      <c r="I26" s="91">
        <v>15</v>
      </c>
      <c r="K26" s="110" t="s">
        <v>519</v>
      </c>
      <c r="L26" s="111" t="s">
        <v>533</v>
      </c>
      <c r="M26" s="112">
        <v>0</v>
      </c>
      <c r="N26" s="98"/>
      <c r="O26" s="98"/>
      <c r="P26" s="98"/>
      <c r="Q26" s="98"/>
      <c r="R26" s="98"/>
      <c r="S26" s="98"/>
      <c r="T26" s="98"/>
      <c r="U26" s="98"/>
      <c r="V26" s="98"/>
    </row>
    <row r="27" spans="2:22" ht="22.5" x14ac:dyDescent="0.25">
      <c r="B27" s="73" t="s">
        <v>216</v>
      </c>
      <c r="C27" s="73">
        <v>40</v>
      </c>
      <c r="F27" s="75" t="s">
        <v>202</v>
      </c>
      <c r="G27" s="75" t="s">
        <v>682</v>
      </c>
      <c r="H27" s="84" t="s">
        <v>683</v>
      </c>
      <c r="I27" s="91">
        <v>15</v>
      </c>
      <c r="K27" s="110" t="s">
        <v>520</v>
      </c>
      <c r="L27" s="111" t="s">
        <v>729</v>
      </c>
      <c r="M27" s="112">
        <v>0</v>
      </c>
      <c r="N27" s="98"/>
      <c r="O27" s="98"/>
      <c r="P27" s="98"/>
      <c r="Q27" s="98"/>
      <c r="R27" s="98"/>
      <c r="S27" s="98"/>
      <c r="T27" s="98"/>
      <c r="U27" s="98"/>
      <c r="V27" s="98"/>
    </row>
    <row r="28" spans="2:22" ht="25.5" x14ac:dyDescent="0.25">
      <c r="B28" s="73" t="s">
        <v>516</v>
      </c>
      <c r="C28" s="73">
        <v>40</v>
      </c>
      <c r="F28" s="75" t="s">
        <v>207</v>
      </c>
      <c r="G28" s="75" t="s">
        <v>684</v>
      </c>
      <c r="H28" s="84" t="s">
        <v>685</v>
      </c>
      <c r="I28" s="91">
        <v>15</v>
      </c>
      <c r="K28" s="110" t="s">
        <v>126</v>
      </c>
      <c r="L28" s="111" t="s">
        <v>730</v>
      </c>
      <c r="M28" s="112">
        <v>0</v>
      </c>
      <c r="N28" s="98"/>
      <c r="O28" s="98"/>
      <c r="P28" s="98"/>
      <c r="Q28" s="98"/>
      <c r="R28" s="98"/>
      <c r="S28" s="98"/>
      <c r="T28" s="98"/>
      <c r="U28" s="98"/>
      <c r="V28" s="98"/>
    </row>
    <row r="29" spans="2:22" x14ac:dyDescent="0.25">
      <c r="F29" s="75" t="s">
        <v>209</v>
      </c>
      <c r="G29" s="75" t="s">
        <v>686</v>
      </c>
      <c r="H29" s="84" t="s">
        <v>687</v>
      </c>
      <c r="I29" s="91">
        <v>15</v>
      </c>
      <c r="K29" s="110" t="s">
        <v>127</v>
      </c>
      <c r="L29" s="111" t="s">
        <v>731</v>
      </c>
      <c r="M29" s="112">
        <v>0</v>
      </c>
      <c r="N29" s="98"/>
      <c r="O29" s="98"/>
      <c r="P29" s="98"/>
      <c r="Q29" s="98"/>
      <c r="R29" s="98"/>
      <c r="S29" s="98"/>
      <c r="T29" s="98"/>
      <c r="U29" s="98"/>
      <c r="V29" s="98"/>
    </row>
    <row r="30" spans="2:22" x14ac:dyDescent="0.25">
      <c r="B30" t="s">
        <v>635</v>
      </c>
      <c r="F30" s="75" t="s">
        <v>211</v>
      </c>
      <c r="G30" s="75" t="s">
        <v>688</v>
      </c>
      <c r="H30" s="84" t="s">
        <v>689</v>
      </c>
      <c r="I30" s="91">
        <v>15</v>
      </c>
      <c r="K30" s="110" t="s">
        <v>128</v>
      </c>
      <c r="L30" s="111" t="s">
        <v>732</v>
      </c>
      <c r="M30" s="112">
        <v>0</v>
      </c>
      <c r="N30" s="98"/>
      <c r="O30" s="98"/>
      <c r="P30" s="98"/>
      <c r="Q30" s="98"/>
      <c r="R30" s="98"/>
      <c r="S30" s="98"/>
      <c r="T30" s="98"/>
      <c r="U30" s="98"/>
      <c r="V30" s="98"/>
    </row>
    <row r="31" spans="2:22" ht="23.25" thickBot="1" x14ac:dyDescent="0.3">
      <c r="F31" s="78" t="s">
        <v>214</v>
      </c>
      <c r="G31" s="78" t="s">
        <v>690</v>
      </c>
      <c r="H31" s="87" t="s">
        <v>691</v>
      </c>
      <c r="I31" s="91">
        <v>15</v>
      </c>
      <c r="K31" s="110" t="s">
        <v>129</v>
      </c>
      <c r="L31" s="111" t="s">
        <v>733</v>
      </c>
      <c r="M31" s="112">
        <v>0</v>
      </c>
      <c r="N31" s="98"/>
      <c r="O31" s="98"/>
      <c r="P31" s="98"/>
      <c r="Q31" s="98"/>
      <c r="R31" s="98"/>
      <c r="S31" s="98"/>
      <c r="T31" s="98"/>
      <c r="U31" s="98"/>
      <c r="V31" s="98"/>
    </row>
    <row r="32" spans="2:22" x14ac:dyDescent="0.25">
      <c r="F32" s="77" t="s">
        <v>189</v>
      </c>
      <c r="G32" s="77" t="s">
        <v>692</v>
      </c>
      <c r="H32" s="83" t="s">
        <v>693</v>
      </c>
      <c r="I32" s="93">
        <v>40</v>
      </c>
      <c r="K32" s="110" t="s">
        <v>130</v>
      </c>
      <c r="L32" s="111" t="s">
        <v>734</v>
      </c>
      <c r="M32" s="112">
        <v>0</v>
      </c>
      <c r="N32" s="98"/>
      <c r="O32" s="98"/>
      <c r="P32" s="98"/>
      <c r="Q32" s="98"/>
      <c r="R32" s="98"/>
      <c r="S32" s="98"/>
      <c r="T32" s="98"/>
      <c r="U32" s="98"/>
      <c r="V32" s="98"/>
    </row>
    <row r="33" spans="6:22" x14ac:dyDescent="0.25">
      <c r="F33" s="79" t="s">
        <v>193</v>
      </c>
      <c r="G33" s="79" t="s">
        <v>694</v>
      </c>
      <c r="H33" s="88" t="s">
        <v>695</v>
      </c>
      <c r="I33" s="94">
        <v>40</v>
      </c>
      <c r="K33" s="110" t="s">
        <v>131</v>
      </c>
      <c r="L33" s="111" t="s">
        <v>735</v>
      </c>
      <c r="M33" s="112">
        <v>0</v>
      </c>
      <c r="N33" s="98"/>
      <c r="O33" s="98"/>
      <c r="P33" s="98"/>
      <c r="Q33" s="98"/>
      <c r="R33" s="98"/>
      <c r="S33" s="98"/>
      <c r="T33" s="98"/>
      <c r="U33" s="98"/>
      <c r="V33" s="98"/>
    </row>
    <row r="34" spans="6:22" x14ac:dyDescent="0.25">
      <c r="F34" s="120"/>
      <c r="G34" s="120"/>
      <c r="H34" s="84"/>
      <c r="I34" s="121"/>
      <c r="K34" s="110" t="s">
        <v>816</v>
      </c>
      <c r="L34" s="111" t="s">
        <v>817</v>
      </c>
      <c r="M34" s="112">
        <v>0</v>
      </c>
      <c r="N34" s="98"/>
      <c r="O34" s="98"/>
      <c r="P34" s="98"/>
      <c r="Q34" s="98"/>
      <c r="R34" s="98"/>
      <c r="S34" s="98"/>
      <c r="T34" s="98"/>
      <c r="U34" s="98"/>
      <c r="V34" s="98"/>
    </row>
    <row r="35" spans="6:22" ht="16.5" thickBot="1" x14ac:dyDescent="0.3">
      <c r="F35" s="99" t="s">
        <v>201</v>
      </c>
      <c r="G35" s="99" t="s">
        <v>696</v>
      </c>
      <c r="H35" s="100" t="s">
        <v>697</v>
      </c>
      <c r="I35" s="101">
        <v>40</v>
      </c>
      <c r="J35" s="122"/>
      <c r="K35" s="110" t="s">
        <v>132</v>
      </c>
      <c r="L35" s="111" t="s">
        <v>736</v>
      </c>
      <c r="M35" s="112">
        <v>0</v>
      </c>
      <c r="N35" s="98"/>
      <c r="O35" s="98"/>
      <c r="P35" s="98"/>
      <c r="Q35" s="98"/>
      <c r="R35" s="98"/>
      <c r="S35" s="98"/>
      <c r="T35" s="98"/>
      <c r="U35" s="98"/>
      <c r="V35" s="98"/>
    </row>
    <row r="36" spans="6:22" x14ac:dyDescent="0.25">
      <c r="F36" s="102"/>
      <c r="G36" s="103"/>
      <c r="H36" s="104"/>
      <c r="I36" s="104"/>
      <c r="J36" s="123"/>
      <c r="K36" s="110" t="s">
        <v>133</v>
      </c>
      <c r="L36" s="111" t="s">
        <v>737</v>
      </c>
      <c r="M36" s="112">
        <v>0</v>
      </c>
      <c r="N36" s="98"/>
      <c r="O36" s="98"/>
      <c r="P36" s="98"/>
      <c r="Q36" s="98"/>
      <c r="R36" s="98"/>
      <c r="S36" s="98"/>
      <c r="T36" s="98"/>
      <c r="U36" s="98"/>
      <c r="V36" s="98"/>
    </row>
    <row r="37" spans="6:22" x14ac:dyDescent="0.25">
      <c r="F37" s="105"/>
      <c r="H37" s="106"/>
      <c r="I37" s="106"/>
      <c r="J37" s="123"/>
      <c r="K37" s="110" t="s">
        <v>134</v>
      </c>
      <c r="L37" s="111" t="s">
        <v>738</v>
      </c>
      <c r="M37" s="112">
        <v>0</v>
      </c>
      <c r="N37" s="98"/>
      <c r="O37" s="98"/>
      <c r="P37" s="98"/>
      <c r="Q37" s="98"/>
      <c r="R37" s="98"/>
      <c r="S37" s="98"/>
      <c r="T37" s="98"/>
      <c r="U37" s="98"/>
      <c r="V37" s="98"/>
    </row>
    <row r="38" spans="6:22" x14ac:dyDescent="0.25">
      <c r="F38" s="105"/>
      <c r="H38" s="106"/>
      <c r="I38" s="106"/>
      <c r="J38" s="108"/>
      <c r="K38" s="110" t="s">
        <v>135</v>
      </c>
      <c r="L38" s="111" t="s">
        <v>739</v>
      </c>
      <c r="M38" s="112">
        <v>0</v>
      </c>
      <c r="N38" s="98"/>
      <c r="O38" s="98"/>
      <c r="P38" s="98"/>
      <c r="Q38" s="98"/>
      <c r="R38" s="98"/>
      <c r="S38" s="98"/>
      <c r="T38" s="98"/>
      <c r="U38" s="98"/>
      <c r="V38" s="98"/>
    </row>
    <row r="39" spans="6:22" x14ac:dyDescent="0.25">
      <c r="F39" s="105"/>
      <c r="H39" s="106"/>
      <c r="I39" s="106"/>
      <c r="J39" s="108"/>
      <c r="K39" s="110" t="s">
        <v>136</v>
      </c>
      <c r="L39" s="111" t="s">
        <v>740</v>
      </c>
      <c r="M39" s="112">
        <v>0</v>
      </c>
      <c r="N39" s="98"/>
      <c r="O39" s="98"/>
      <c r="P39" s="98"/>
      <c r="Q39" s="98"/>
      <c r="R39" s="98"/>
      <c r="S39" s="98"/>
      <c r="T39" s="98"/>
      <c r="U39" s="98"/>
      <c r="V39" s="98"/>
    </row>
    <row r="40" spans="6:22" x14ac:dyDescent="0.25">
      <c r="F40" s="105"/>
      <c r="H40" s="106"/>
      <c r="I40" s="106"/>
      <c r="J40" s="108"/>
      <c r="K40" s="110" t="s">
        <v>137</v>
      </c>
      <c r="L40" s="111" t="s">
        <v>741</v>
      </c>
      <c r="M40" s="112">
        <v>0</v>
      </c>
      <c r="N40" s="98"/>
      <c r="O40" s="98"/>
      <c r="P40" s="98"/>
      <c r="Q40" s="98"/>
      <c r="R40" s="98"/>
      <c r="S40" s="98"/>
      <c r="T40" s="98"/>
      <c r="U40" s="98"/>
      <c r="V40" s="98"/>
    </row>
    <row r="41" spans="6:22" x14ac:dyDescent="0.25">
      <c r="F41" s="105"/>
      <c r="H41" s="106"/>
      <c r="I41" s="106"/>
      <c r="J41" s="108"/>
      <c r="K41" s="110" t="s">
        <v>138</v>
      </c>
      <c r="L41" s="111" t="s">
        <v>742</v>
      </c>
      <c r="M41" s="112">
        <v>0</v>
      </c>
      <c r="N41" s="98"/>
      <c r="O41" s="98"/>
      <c r="P41" s="98"/>
      <c r="Q41" s="98"/>
      <c r="R41" s="98"/>
      <c r="S41" s="98"/>
      <c r="T41" s="98"/>
      <c r="U41" s="98"/>
      <c r="V41" s="98"/>
    </row>
    <row r="42" spans="6:22" x14ac:dyDescent="0.25">
      <c r="F42" s="105"/>
      <c r="H42" s="106"/>
      <c r="I42" s="106"/>
      <c r="J42" s="108"/>
      <c r="K42" s="110" t="s">
        <v>743</v>
      </c>
      <c r="L42" s="111" t="s">
        <v>744</v>
      </c>
      <c r="M42" s="112">
        <v>0</v>
      </c>
      <c r="N42" s="98"/>
      <c r="O42" s="98"/>
      <c r="P42" s="98"/>
      <c r="Q42" s="98"/>
      <c r="R42" s="98"/>
      <c r="S42" s="98"/>
      <c r="T42" s="98"/>
      <c r="U42" s="98"/>
      <c r="V42" s="98"/>
    </row>
    <row r="43" spans="6:22" x14ac:dyDescent="0.25">
      <c r="F43" s="105"/>
      <c r="H43" s="106"/>
      <c r="I43" s="106"/>
      <c r="J43" s="108"/>
      <c r="K43" s="110" t="s">
        <v>139</v>
      </c>
      <c r="L43" s="111" t="s">
        <v>745</v>
      </c>
      <c r="M43" s="112">
        <v>0</v>
      </c>
      <c r="N43" s="98"/>
      <c r="O43" s="98"/>
      <c r="P43" s="98"/>
      <c r="Q43" s="98"/>
      <c r="R43" s="98"/>
      <c r="S43" s="98"/>
      <c r="T43" s="98"/>
      <c r="U43" s="98"/>
      <c r="V43" s="98"/>
    </row>
    <row r="44" spans="6:22" x14ac:dyDescent="0.25">
      <c r="F44" s="105"/>
      <c r="H44" s="106"/>
      <c r="I44" s="106"/>
      <c r="J44" s="108"/>
      <c r="K44" s="110" t="s">
        <v>638</v>
      </c>
      <c r="L44" s="111" t="s">
        <v>813</v>
      </c>
      <c r="M44" s="112">
        <v>0</v>
      </c>
      <c r="N44" s="98"/>
      <c r="O44" s="98"/>
      <c r="P44" s="98"/>
      <c r="Q44" s="98"/>
      <c r="R44" s="98"/>
      <c r="S44" s="98"/>
      <c r="T44" s="98"/>
      <c r="U44" s="98"/>
      <c r="V44" s="98"/>
    </row>
    <row r="45" spans="6:22" x14ac:dyDescent="0.25">
      <c r="F45" s="105"/>
      <c r="H45" s="106"/>
      <c r="I45" s="106"/>
      <c r="J45" s="108"/>
      <c r="K45" s="110" t="s">
        <v>811</v>
      </c>
      <c r="L45" s="111" t="s">
        <v>814</v>
      </c>
      <c r="M45" s="112">
        <v>0</v>
      </c>
      <c r="N45" s="98"/>
      <c r="O45" s="98"/>
      <c r="P45" s="98"/>
      <c r="Q45" s="98"/>
      <c r="R45" s="98"/>
      <c r="S45" s="98"/>
      <c r="T45" s="98"/>
      <c r="U45" s="98"/>
      <c r="V45" s="98"/>
    </row>
    <row r="46" spans="6:22" ht="22.5" x14ac:dyDescent="0.25">
      <c r="F46" s="105"/>
      <c r="H46" s="106"/>
      <c r="I46" s="106"/>
      <c r="J46" s="108"/>
      <c r="K46" s="110" t="s">
        <v>812</v>
      </c>
      <c r="L46" s="111" t="s">
        <v>815</v>
      </c>
      <c r="M46" s="112">
        <v>0</v>
      </c>
      <c r="N46" s="98"/>
      <c r="O46" s="98"/>
      <c r="P46" s="98"/>
      <c r="Q46" s="98"/>
      <c r="R46" s="98"/>
      <c r="S46" s="98"/>
      <c r="T46" s="98"/>
      <c r="U46" s="98"/>
      <c r="V46" s="98"/>
    </row>
    <row r="47" spans="6:22" x14ac:dyDescent="0.25">
      <c r="F47" s="105"/>
      <c r="H47" s="107"/>
      <c r="I47" s="106"/>
      <c r="J47" s="108"/>
      <c r="K47" s="110" t="s">
        <v>140</v>
      </c>
      <c r="L47" s="111" t="s">
        <v>746</v>
      </c>
      <c r="M47" s="112">
        <v>0</v>
      </c>
      <c r="N47" s="98"/>
      <c r="O47" s="98"/>
      <c r="P47" s="98"/>
      <c r="Q47" s="98"/>
      <c r="R47" s="98"/>
      <c r="S47" s="98"/>
      <c r="T47" s="98"/>
      <c r="U47" s="98"/>
      <c r="V47" s="98"/>
    </row>
    <row r="48" spans="6:22" x14ac:dyDescent="0.25">
      <c r="F48" s="105"/>
      <c r="H48" s="106"/>
      <c r="I48" s="106"/>
      <c r="J48" s="108"/>
      <c r="K48" s="110" t="s">
        <v>141</v>
      </c>
      <c r="L48" s="111" t="s">
        <v>747</v>
      </c>
      <c r="M48" s="112">
        <v>0</v>
      </c>
      <c r="N48" s="98"/>
      <c r="O48" s="98"/>
      <c r="P48" s="98"/>
      <c r="Q48" s="98"/>
      <c r="R48" s="98"/>
      <c r="S48" s="98"/>
      <c r="T48" s="98"/>
      <c r="U48" s="98"/>
      <c r="V48" s="98"/>
    </row>
    <row r="49" spans="6:22" x14ac:dyDescent="0.25">
      <c r="F49" s="105"/>
      <c r="H49" s="106"/>
      <c r="I49" s="106"/>
      <c r="J49" s="108"/>
      <c r="K49" s="110" t="s">
        <v>142</v>
      </c>
      <c r="L49" s="111" t="s">
        <v>748</v>
      </c>
      <c r="M49" s="112">
        <v>0</v>
      </c>
      <c r="N49" s="98"/>
      <c r="O49" s="98"/>
      <c r="P49" s="98"/>
      <c r="Q49" s="98"/>
      <c r="R49" s="98"/>
      <c r="S49" s="98"/>
      <c r="T49" s="98"/>
      <c r="U49" s="98"/>
      <c r="V49" s="98"/>
    </row>
    <row r="50" spans="6:22" x14ac:dyDescent="0.25">
      <c r="F50" s="105"/>
      <c r="H50" s="106"/>
      <c r="I50" s="106"/>
      <c r="J50" s="108"/>
      <c r="K50" s="110" t="s">
        <v>143</v>
      </c>
      <c r="L50" s="111" t="s">
        <v>749</v>
      </c>
      <c r="M50" s="112">
        <v>0</v>
      </c>
      <c r="N50" s="98"/>
      <c r="O50" s="98"/>
      <c r="P50" s="98"/>
      <c r="Q50" s="98"/>
      <c r="R50" s="98"/>
      <c r="S50" s="98"/>
      <c r="T50" s="98"/>
      <c r="U50" s="98"/>
      <c r="V50" s="98"/>
    </row>
    <row r="51" spans="6:22" x14ac:dyDescent="0.25">
      <c r="F51" s="105"/>
      <c r="H51" s="106"/>
      <c r="I51" s="106"/>
      <c r="J51" s="108"/>
      <c r="K51" s="110" t="s">
        <v>144</v>
      </c>
      <c r="L51" s="111" t="s">
        <v>750</v>
      </c>
      <c r="M51" s="112">
        <v>0</v>
      </c>
      <c r="N51" s="98"/>
      <c r="O51" s="98"/>
      <c r="P51" s="98"/>
      <c r="Q51" s="98"/>
      <c r="R51" s="98"/>
      <c r="S51" s="98"/>
      <c r="T51" s="98"/>
      <c r="U51" s="98"/>
      <c r="V51" s="98"/>
    </row>
    <row r="52" spans="6:22" x14ac:dyDescent="0.25">
      <c r="F52" s="105"/>
      <c r="H52" s="106"/>
      <c r="I52" s="106"/>
      <c r="J52" s="108"/>
      <c r="K52" s="110" t="s">
        <v>145</v>
      </c>
      <c r="L52" s="111" t="s">
        <v>751</v>
      </c>
      <c r="M52" s="112">
        <v>0</v>
      </c>
      <c r="N52" s="98"/>
      <c r="O52" s="98"/>
      <c r="P52" s="98"/>
      <c r="Q52" s="98"/>
      <c r="R52" s="98"/>
      <c r="S52" s="98"/>
      <c r="T52" s="98"/>
      <c r="U52" s="98"/>
      <c r="V52" s="98"/>
    </row>
    <row r="53" spans="6:22" ht="24.95" customHeight="1" x14ac:dyDescent="0.25">
      <c r="F53" s="105"/>
      <c r="H53" s="106"/>
      <c r="I53" s="106"/>
      <c r="J53" s="108"/>
      <c r="K53" s="110" t="s">
        <v>146</v>
      </c>
      <c r="L53" s="111" t="s">
        <v>752</v>
      </c>
      <c r="M53" s="112">
        <v>0</v>
      </c>
      <c r="N53" s="98"/>
      <c r="O53" s="98"/>
      <c r="P53" s="98"/>
      <c r="Q53" s="98"/>
      <c r="R53" s="98"/>
      <c r="S53" s="98"/>
      <c r="T53" s="98"/>
      <c r="U53" s="98"/>
      <c r="V53" s="98"/>
    </row>
    <row r="54" spans="6:22" x14ac:dyDescent="0.25">
      <c r="F54" s="105"/>
      <c r="H54" s="106"/>
      <c r="I54" s="106"/>
      <c r="J54" s="108"/>
      <c r="K54" s="110" t="s">
        <v>147</v>
      </c>
      <c r="L54" s="111" t="s">
        <v>753</v>
      </c>
      <c r="M54" s="112">
        <v>0</v>
      </c>
      <c r="N54" s="98"/>
      <c r="O54" s="98"/>
      <c r="P54" s="98"/>
      <c r="Q54" s="98"/>
      <c r="R54" s="98"/>
      <c r="S54" s="98"/>
      <c r="T54" s="98"/>
      <c r="U54" s="98"/>
      <c r="V54" s="98"/>
    </row>
    <row r="55" spans="6:22" ht="17.100000000000001" customHeight="1" x14ac:dyDescent="0.25">
      <c r="F55" s="105"/>
      <c r="H55" s="106"/>
      <c r="I55" s="106"/>
      <c r="J55" s="108"/>
      <c r="K55" s="110" t="s">
        <v>148</v>
      </c>
      <c r="L55" s="111" t="s">
        <v>754</v>
      </c>
      <c r="M55" s="112">
        <v>0</v>
      </c>
      <c r="N55" s="98"/>
      <c r="O55" s="98"/>
      <c r="P55" s="98"/>
      <c r="Q55" s="98"/>
      <c r="R55" s="98"/>
      <c r="S55" s="98"/>
      <c r="T55" s="98"/>
      <c r="U55" s="98"/>
      <c r="V55" s="98"/>
    </row>
    <row r="56" spans="6:22" x14ac:dyDescent="0.25">
      <c r="F56" s="105"/>
      <c r="H56" s="106"/>
      <c r="I56" s="106"/>
      <c r="J56" s="108"/>
      <c r="K56" s="110" t="s">
        <v>149</v>
      </c>
      <c r="L56" s="111" t="s">
        <v>755</v>
      </c>
      <c r="M56" s="112">
        <v>0</v>
      </c>
      <c r="N56" s="98"/>
      <c r="O56" s="98"/>
      <c r="P56" s="98"/>
      <c r="Q56" s="98"/>
      <c r="R56" s="98"/>
      <c r="S56" s="98"/>
      <c r="T56" s="98"/>
      <c r="U56" s="98"/>
      <c r="V56" s="98"/>
    </row>
    <row r="57" spans="6:22" ht="17.100000000000001" customHeight="1" x14ac:dyDescent="0.25">
      <c r="F57" s="105"/>
      <c r="H57" s="106"/>
      <c r="I57" s="106"/>
      <c r="J57" s="108"/>
      <c r="K57" s="110" t="s">
        <v>150</v>
      </c>
      <c r="L57" s="111" t="s">
        <v>756</v>
      </c>
      <c r="M57" s="112">
        <v>0</v>
      </c>
      <c r="N57" s="98"/>
      <c r="O57" s="98"/>
      <c r="P57" s="98"/>
      <c r="Q57" s="98"/>
      <c r="R57" s="98"/>
      <c r="S57" s="98"/>
      <c r="T57" s="98"/>
      <c r="U57" s="98"/>
      <c r="V57" s="98"/>
    </row>
    <row r="58" spans="6:22" ht="15.2" customHeight="1" x14ac:dyDescent="0.25">
      <c r="F58" s="105"/>
      <c r="H58" s="106"/>
      <c r="I58" s="106"/>
      <c r="J58" s="108"/>
      <c r="K58" s="110" t="s">
        <v>151</v>
      </c>
      <c r="L58" s="111" t="s">
        <v>757</v>
      </c>
      <c r="M58" s="112">
        <v>0</v>
      </c>
      <c r="N58" s="98"/>
      <c r="O58" s="98"/>
      <c r="P58" s="98"/>
      <c r="Q58" s="98"/>
      <c r="R58" s="98"/>
      <c r="S58" s="98"/>
      <c r="T58" s="98"/>
      <c r="U58" s="98"/>
      <c r="V58" s="98"/>
    </row>
    <row r="59" spans="6:22" ht="21.95" customHeight="1" x14ac:dyDescent="0.25">
      <c r="F59" s="105"/>
      <c r="H59" s="106"/>
      <c r="I59" s="106"/>
      <c r="J59" s="108"/>
      <c r="K59" s="110" t="s">
        <v>152</v>
      </c>
      <c r="L59" s="111" t="s">
        <v>758</v>
      </c>
      <c r="M59" s="112">
        <v>0</v>
      </c>
      <c r="N59" s="98"/>
      <c r="O59" s="98"/>
      <c r="P59" s="98"/>
      <c r="Q59" s="98"/>
      <c r="R59" s="98"/>
      <c r="S59" s="98"/>
      <c r="T59" s="98"/>
      <c r="U59" s="98"/>
      <c r="V59" s="98"/>
    </row>
    <row r="60" spans="6:22" ht="15.2" customHeight="1" x14ac:dyDescent="0.25">
      <c r="F60" s="105"/>
      <c r="H60" s="106"/>
      <c r="I60" s="106"/>
      <c r="J60" s="108"/>
      <c r="K60" s="110" t="s">
        <v>153</v>
      </c>
      <c r="L60" s="111" t="s">
        <v>759</v>
      </c>
      <c r="M60" s="112">
        <v>0</v>
      </c>
      <c r="N60" s="98"/>
      <c r="O60" s="98"/>
      <c r="P60" s="98"/>
      <c r="Q60" s="98"/>
      <c r="R60" s="98"/>
      <c r="S60" s="98"/>
      <c r="T60" s="98"/>
      <c r="U60" s="98"/>
      <c r="V60" s="98"/>
    </row>
    <row r="61" spans="6:22" x14ac:dyDescent="0.25">
      <c r="F61" s="105"/>
      <c r="G61" s="113"/>
      <c r="H61" s="113"/>
      <c r="I61" s="113"/>
      <c r="J61" s="114"/>
      <c r="K61" s="110" t="s">
        <v>189</v>
      </c>
      <c r="L61" s="111" t="s">
        <v>760</v>
      </c>
      <c r="M61" s="112">
        <v>40</v>
      </c>
      <c r="N61" s="98"/>
      <c r="O61" s="98"/>
      <c r="P61" s="98"/>
      <c r="Q61" s="98"/>
      <c r="R61" s="98"/>
      <c r="S61" s="98"/>
      <c r="T61" s="98"/>
      <c r="U61" s="98"/>
      <c r="V61" s="98"/>
    </row>
    <row r="62" spans="6:22" ht="15.2" customHeight="1" x14ac:dyDescent="0.25">
      <c r="F62" s="105"/>
      <c r="G62" s="115"/>
      <c r="H62" s="115"/>
      <c r="I62" s="116"/>
      <c r="J62" s="114"/>
      <c r="K62" s="110" t="s">
        <v>218</v>
      </c>
      <c r="L62" s="111" t="s">
        <v>761</v>
      </c>
      <c r="M62" s="112">
        <v>40</v>
      </c>
      <c r="N62" s="98"/>
      <c r="O62" s="98"/>
      <c r="P62" s="98"/>
      <c r="Q62" s="98"/>
      <c r="R62" s="98"/>
      <c r="S62" s="98"/>
      <c r="T62" s="98"/>
      <c r="U62" s="98"/>
      <c r="V62" s="98"/>
    </row>
    <row r="63" spans="6:22" x14ac:dyDescent="0.25">
      <c r="F63" s="105"/>
      <c r="G63" s="115"/>
      <c r="H63" s="115"/>
      <c r="I63" s="116"/>
      <c r="J63" s="114"/>
      <c r="K63" s="110" t="s">
        <v>252</v>
      </c>
      <c r="L63" s="111" t="s">
        <v>762</v>
      </c>
      <c r="M63" s="112">
        <v>40</v>
      </c>
      <c r="N63" s="98"/>
      <c r="O63" s="98"/>
      <c r="P63" s="98"/>
      <c r="Q63" s="98"/>
      <c r="R63" s="98"/>
      <c r="S63" s="98"/>
      <c r="T63" s="98"/>
      <c r="U63" s="98"/>
      <c r="V63" s="98"/>
    </row>
    <row r="64" spans="6:22" ht="15.2" customHeight="1" x14ac:dyDescent="0.25">
      <c r="F64" s="113"/>
      <c r="G64" s="113"/>
      <c r="H64" s="113"/>
      <c r="I64" s="113"/>
      <c r="J64" s="114"/>
      <c r="K64" s="110" t="s">
        <v>219</v>
      </c>
      <c r="L64" s="111" t="s">
        <v>763</v>
      </c>
      <c r="M64" s="112">
        <v>40</v>
      </c>
      <c r="N64" s="98"/>
      <c r="O64" s="98"/>
      <c r="P64" s="98"/>
      <c r="Q64" s="98"/>
      <c r="R64" s="98"/>
      <c r="S64" s="98"/>
      <c r="T64" s="98"/>
      <c r="U64" s="98"/>
      <c r="V64" s="98"/>
    </row>
    <row r="65" spans="6:22" x14ac:dyDescent="0.25">
      <c r="F65" s="115"/>
      <c r="G65" s="115"/>
      <c r="H65" s="116"/>
      <c r="I65" s="113"/>
      <c r="J65" s="114"/>
      <c r="K65" s="110" t="s">
        <v>190</v>
      </c>
      <c r="L65" s="111" t="s">
        <v>764</v>
      </c>
      <c r="M65" s="112">
        <v>15</v>
      </c>
      <c r="N65" s="98"/>
      <c r="O65" s="98"/>
      <c r="P65" s="98"/>
      <c r="Q65" s="98"/>
      <c r="R65" s="98"/>
      <c r="S65" s="98"/>
      <c r="T65" s="98"/>
      <c r="U65" s="98"/>
      <c r="V65" s="98"/>
    </row>
    <row r="66" spans="6:22" x14ac:dyDescent="0.25">
      <c r="F66" s="115"/>
      <c r="G66" s="115"/>
      <c r="H66" s="116"/>
      <c r="I66" s="113"/>
      <c r="J66" s="114"/>
      <c r="K66" s="110" t="s">
        <v>253</v>
      </c>
      <c r="L66" s="111" t="s">
        <v>765</v>
      </c>
      <c r="M66" s="112">
        <v>15</v>
      </c>
      <c r="N66" s="98"/>
      <c r="O66" s="98"/>
      <c r="P66" s="98"/>
      <c r="Q66" s="98"/>
      <c r="R66" s="98"/>
      <c r="S66" s="98"/>
      <c r="T66" s="98"/>
      <c r="U66" s="98"/>
      <c r="V66" s="98"/>
    </row>
    <row r="67" spans="6:22" x14ac:dyDescent="0.25">
      <c r="F67" s="115"/>
      <c r="G67" s="115"/>
      <c r="H67" s="116"/>
      <c r="I67" s="113"/>
      <c r="J67" s="114"/>
      <c r="K67" s="110" t="s">
        <v>256</v>
      </c>
      <c r="L67" s="111" t="s">
        <v>766</v>
      </c>
      <c r="M67" s="112">
        <v>15</v>
      </c>
      <c r="N67" s="98"/>
      <c r="O67" s="98"/>
      <c r="P67" s="98"/>
      <c r="Q67" s="98"/>
      <c r="R67" s="98"/>
      <c r="S67" s="98"/>
      <c r="T67" s="98"/>
      <c r="U67" s="98"/>
      <c r="V67" s="98"/>
    </row>
    <row r="68" spans="6:22" x14ac:dyDescent="0.25">
      <c r="F68" s="115"/>
      <c r="G68" s="115"/>
      <c r="H68" s="116"/>
      <c r="I68" s="113"/>
      <c r="J68" s="114"/>
      <c r="K68" s="110" t="s">
        <v>254</v>
      </c>
      <c r="L68" s="111" t="s">
        <v>767</v>
      </c>
      <c r="M68" s="112">
        <v>15</v>
      </c>
      <c r="N68" s="98"/>
      <c r="O68" s="98"/>
      <c r="P68" s="98"/>
      <c r="Q68" s="98"/>
      <c r="R68" s="98"/>
      <c r="S68" s="98"/>
      <c r="T68" s="98"/>
      <c r="U68" s="98"/>
      <c r="V68" s="98"/>
    </row>
    <row r="69" spans="6:22" x14ac:dyDescent="0.25">
      <c r="F69" s="115"/>
      <c r="G69" s="115"/>
      <c r="H69" s="116"/>
      <c r="I69" s="113"/>
      <c r="J69" s="114"/>
      <c r="K69" s="110" t="s">
        <v>258</v>
      </c>
      <c r="L69" s="111" t="s">
        <v>768</v>
      </c>
      <c r="M69" s="112">
        <v>15</v>
      </c>
      <c r="N69" s="98"/>
      <c r="O69" s="98"/>
      <c r="P69" s="98"/>
      <c r="Q69" s="98"/>
      <c r="R69" s="98"/>
      <c r="S69" s="98"/>
      <c r="T69" s="98"/>
      <c r="U69" s="98"/>
      <c r="V69" s="98"/>
    </row>
    <row r="70" spans="6:22" x14ac:dyDescent="0.25">
      <c r="F70" s="115"/>
      <c r="G70" s="115"/>
      <c r="H70" s="116"/>
      <c r="I70" s="113"/>
      <c r="J70" s="114"/>
      <c r="K70" s="110" t="s">
        <v>191</v>
      </c>
      <c r="L70" s="111" t="s">
        <v>769</v>
      </c>
      <c r="M70" s="112">
        <v>7</v>
      </c>
      <c r="N70" s="98"/>
      <c r="O70" s="98"/>
      <c r="P70" s="98"/>
      <c r="Q70" s="98"/>
      <c r="R70" s="98"/>
      <c r="S70" s="98"/>
      <c r="T70" s="98"/>
      <c r="U70" s="98"/>
      <c r="V70" s="98"/>
    </row>
    <row r="71" spans="6:22" x14ac:dyDescent="0.25">
      <c r="F71" s="115"/>
      <c r="G71" s="115"/>
      <c r="H71" s="116"/>
      <c r="I71" s="113"/>
      <c r="J71" s="114"/>
      <c r="K71" s="110" t="s">
        <v>257</v>
      </c>
      <c r="L71" s="111" t="s">
        <v>770</v>
      </c>
      <c r="M71" s="112">
        <v>7</v>
      </c>
      <c r="N71" s="98"/>
      <c r="O71" s="98"/>
      <c r="P71" s="98"/>
      <c r="Q71" s="98"/>
      <c r="R71" s="98"/>
      <c r="S71" s="98"/>
      <c r="T71" s="98"/>
      <c r="U71" s="98"/>
      <c r="V71" s="98"/>
    </row>
    <row r="72" spans="6:22" x14ac:dyDescent="0.25">
      <c r="F72" s="115"/>
      <c r="G72" s="115"/>
      <c r="H72" s="116"/>
      <c r="I72" s="113"/>
      <c r="J72" s="114"/>
      <c r="K72" s="110" t="s">
        <v>260</v>
      </c>
      <c r="L72" s="111" t="s">
        <v>771</v>
      </c>
      <c r="M72" s="112">
        <v>7</v>
      </c>
      <c r="N72" s="98"/>
      <c r="O72" s="98"/>
      <c r="P72" s="98"/>
      <c r="Q72" s="98"/>
      <c r="R72" s="98"/>
      <c r="S72" s="98"/>
      <c r="T72" s="98"/>
      <c r="U72" s="98"/>
      <c r="V72" s="98"/>
    </row>
    <row r="73" spans="6:22" ht="22.5" x14ac:dyDescent="0.25">
      <c r="F73" s="115"/>
      <c r="G73" s="115"/>
      <c r="H73" s="116"/>
      <c r="I73" s="113"/>
      <c r="J73" s="114"/>
      <c r="K73" s="110" t="s">
        <v>192</v>
      </c>
      <c r="L73" s="111" t="s">
        <v>772</v>
      </c>
      <c r="M73" s="112">
        <v>15</v>
      </c>
      <c r="N73" s="98"/>
      <c r="O73" s="98"/>
      <c r="P73" s="98"/>
      <c r="Q73" s="98"/>
      <c r="R73" s="98"/>
      <c r="S73" s="98"/>
      <c r="T73" s="98"/>
      <c r="U73" s="98"/>
      <c r="V73" s="98"/>
    </row>
    <row r="74" spans="6:22" x14ac:dyDescent="0.25">
      <c r="F74" s="115"/>
      <c r="G74" s="115"/>
      <c r="H74" s="116"/>
      <c r="I74" s="113"/>
      <c r="J74" s="114"/>
      <c r="K74" s="110" t="s">
        <v>193</v>
      </c>
      <c r="L74" s="111" t="s">
        <v>773</v>
      </c>
      <c r="M74" s="112">
        <v>40</v>
      </c>
      <c r="N74" s="98"/>
      <c r="O74" s="98"/>
      <c r="P74" s="98"/>
      <c r="Q74" s="98"/>
      <c r="R74" s="98"/>
      <c r="S74" s="98"/>
      <c r="T74" s="98"/>
      <c r="U74" s="98"/>
      <c r="V74" s="98"/>
    </row>
    <row r="75" spans="6:22" x14ac:dyDescent="0.25">
      <c r="F75" s="115"/>
      <c r="G75" s="115"/>
      <c r="H75" s="116"/>
      <c r="I75" s="113"/>
      <c r="J75" s="114"/>
      <c r="K75" s="110" t="s">
        <v>251</v>
      </c>
      <c r="L75" s="111" t="s">
        <v>774</v>
      </c>
      <c r="M75" s="112">
        <v>40</v>
      </c>
      <c r="N75" s="98"/>
      <c r="O75" s="98"/>
      <c r="P75" s="98"/>
      <c r="Q75" s="98"/>
      <c r="R75" s="98"/>
      <c r="S75" s="98"/>
      <c r="T75" s="98"/>
      <c r="U75" s="98"/>
      <c r="V75" s="98"/>
    </row>
    <row r="76" spans="6:22" x14ac:dyDescent="0.25">
      <c r="F76" s="115"/>
      <c r="G76" s="115"/>
      <c r="H76" s="116"/>
      <c r="I76" s="113"/>
      <c r="J76" s="114"/>
      <c r="K76" s="110" t="s">
        <v>194</v>
      </c>
      <c r="L76" s="111" t="s">
        <v>775</v>
      </c>
      <c r="M76" s="112">
        <v>15</v>
      </c>
      <c r="N76" s="98"/>
      <c r="O76" s="98"/>
      <c r="P76" s="98"/>
      <c r="Q76" s="98"/>
      <c r="R76" s="98"/>
      <c r="S76" s="98"/>
      <c r="T76" s="98"/>
      <c r="U76" s="98"/>
      <c r="V76" s="98"/>
    </row>
    <row r="77" spans="6:22" x14ac:dyDescent="0.25">
      <c r="F77" s="115"/>
      <c r="G77" s="115"/>
      <c r="H77" s="116"/>
      <c r="I77" s="113"/>
      <c r="J77" s="114"/>
      <c r="K77" s="110" t="s">
        <v>255</v>
      </c>
      <c r="L77" s="111" t="s">
        <v>776</v>
      </c>
      <c r="M77" s="112">
        <v>15</v>
      </c>
      <c r="N77" s="98"/>
      <c r="O77" s="98"/>
      <c r="P77" s="98"/>
      <c r="Q77" s="98"/>
      <c r="R77" s="98"/>
      <c r="S77" s="98"/>
      <c r="T77" s="98"/>
      <c r="U77" s="98"/>
      <c r="V77" s="98"/>
    </row>
    <row r="78" spans="6:22" x14ac:dyDescent="0.25">
      <c r="F78" s="115"/>
      <c r="G78" s="115"/>
      <c r="H78" s="116"/>
      <c r="I78" s="113"/>
      <c r="J78" s="114"/>
      <c r="K78" s="110" t="s">
        <v>195</v>
      </c>
      <c r="L78" s="111" t="s">
        <v>777</v>
      </c>
      <c r="M78" s="112">
        <v>7</v>
      </c>
      <c r="N78" s="98"/>
      <c r="O78" s="98"/>
      <c r="P78" s="98"/>
      <c r="Q78" s="98"/>
      <c r="R78" s="98"/>
      <c r="S78" s="98"/>
      <c r="T78" s="98"/>
      <c r="U78" s="98"/>
      <c r="V78" s="98"/>
    </row>
    <row r="79" spans="6:22" x14ac:dyDescent="0.25">
      <c r="F79" s="115"/>
      <c r="G79" s="115"/>
      <c r="H79" s="116"/>
      <c r="I79" s="113"/>
      <c r="J79" s="114"/>
      <c r="K79" s="110" t="s">
        <v>259</v>
      </c>
      <c r="L79" s="111" t="s">
        <v>778</v>
      </c>
      <c r="M79" s="112">
        <v>7</v>
      </c>
      <c r="N79" s="98"/>
      <c r="O79" s="98"/>
      <c r="P79" s="98"/>
      <c r="Q79" s="98"/>
      <c r="R79" s="98"/>
      <c r="S79" s="98"/>
      <c r="T79" s="98"/>
      <c r="U79" s="98"/>
      <c r="V79" s="98"/>
    </row>
    <row r="80" spans="6:22" x14ac:dyDescent="0.25">
      <c r="F80" s="115"/>
      <c r="G80" s="115"/>
      <c r="H80" s="116"/>
      <c r="I80" s="113"/>
      <c r="J80" s="114"/>
      <c r="K80" s="110" t="s">
        <v>196</v>
      </c>
      <c r="L80" s="111" t="s">
        <v>779</v>
      </c>
      <c r="M80" s="112">
        <v>15</v>
      </c>
      <c r="N80" s="98"/>
      <c r="O80" s="98"/>
      <c r="P80" s="98"/>
      <c r="Q80" s="98"/>
      <c r="R80" s="98"/>
      <c r="S80" s="98"/>
      <c r="T80" s="98"/>
      <c r="U80" s="98"/>
      <c r="V80" s="98"/>
    </row>
    <row r="81" spans="2:22" x14ac:dyDescent="0.25">
      <c r="F81" s="115"/>
      <c r="G81" s="115"/>
      <c r="H81" s="116"/>
      <c r="I81" s="113"/>
      <c r="J81" s="114"/>
      <c r="K81" s="110" t="s">
        <v>197</v>
      </c>
      <c r="L81" s="111" t="s">
        <v>780</v>
      </c>
      <c r="M81" s="112">
        <v>3</v>
      </c>
      <c r="N81" s="98"/>
      <c r="O81" s="98"/>
      <c r="P81" s="98"/>
      <c r="Q81" s="98"/>
      <c r="R81" s="98"/>
      <c r="S81" s="98"/>
      <c r="T81" s="98"/>
      <c r="U81" s="98"/>
      <c r="V81" s="98"/>
    </row>
    <row r="82" spans="2:22" x14ac:dyDescent="0.25">
      <c r="F82" s="115"/>
      <c r="G82" s="115"/>
      <c r="H82" s="116"/>
      <c r="I82" s="113"/>
      <c r="J82" s="114"/>
      <c r="K82" s="110" t="s">
        <v>198</v>
      </c>
      <c r="L82" s="111" t="s">
        <v>781</v>
      </c>
      <c r="M82" s="112">
        <v>7</v>
      </c>
      <c r="N82" s="98"/>
      <c r="O82" s="98"/>
      <c r="P82" s="98"/>
      <c r="Q82" s="98"/>
      <c r="R82" s="98"/>
      <c r="S82" s="98"/>
      <c r="T82" s="98"/>
      <c r="U82" s="98"/>
      <c r="V82" s="98"/>
    </row>
    <row r="83" spans="2:22" x14ac:dyDescent="0.25">
      <c r="F83" s="115"/>
      <c r="G83" s="115"/>
      <c r="H83" s="116"/>
      <c r="I83" s="113"/>
      <c r="J83" s="114"/>
      <c r="K83" s="110" t="s">
        <v>199</v>
      </c>
      <c r="L83" s="111" t="s">
        <v>782</v>
      </c>
      <c r="M83" s="112">
        <v>7</v>
      </c>
      <c r="N83" s="98"/>
      <c r="O83" s="98"/>
      <c r="P83" s="98"/>
      <c r="Q83" s="98"/>
      <c r="R83" s="98"/>
      <c r="S83" s="98"/>
      <c r="T83" s="98"/>
      <c r="U83" s="98"/>
      <c r="V83" s="98"/>
    </row>
    <row r="84" spans="2:22" x14ac:dyDescent="0.25">
      <c r="F84" s="115"/>
      <c r="G84" s="115"/>
      <c r="H84" s="116"/>
      <c r="I84" s="113"/>
      <c r="J84" s="114"/>
      <c r="K84" s="110" t="s">
        <v>200</v>
      </c>
      <c r="L84" s="111" t="s">
        <v>783</v>
      </c>
      <c r="M84" s="112">
        <v>3</v>
      </c>
      <c r="N84" s="98"/>
      <c r="O84" s="98"/>
      <c r="P84" s="98"/>
      <c r="Q84" s="98"/>
      <c r="R84" s="98"/>
      <c r="S84" s="98"/>
      <c r="T84" s="98"/>
      <c r="U84" s="98"/>
      <c r="V84" s="98"/>
    </row>
    <row r="85" spans="2:22" x14ac:dyDescent="0.25">
      <c r="F85" s="115"/>
      <c r="G85" s="115"/>
      <c r="H85" s="116"/>
      <c r="I85" s="113"/>
      <c r="J85" s="114"/>
      <c r="K85" s="110" t="s">
        <v>201</v>
      </c>
      <c r="L85" s="111" t="s">
        <v>784</v>
      </c>
      <c r="M85" s="112">
        <v>40</v>
      </c>
      <c r="N85" s="98"/>
      <c r="O85" s="98"/>
      <c r="P85" s="98"/>
      <c r="Q85" s="98"/>
      <c r="R85" s="98"/>
      <c r="S85" s="98"/>
      <c r="T85" s="98"/>
      <c r="U85" s="98"/>
      <c r="V85" s="98"/>
    </row>
    <row r="86" spans="2:22" x14ac:dyDescent="0.25">
      <c r="F86" s="115"/>
      <c r="G86" s="115"/>
      <c r="H86" s="116"/>
      <c r="I86" s="113"/>
      <c r="J86" s="114"/>
      <c r="K86" s="110" t="s">
        <v>202</v>
      </c>
      <c r="L86" s="111" t="s">
        <v>785</v>
      </c>
      <c r="M86" s="112">
        <v>15</v>
      </c>
      <c r="N86" s="98"/>
      <c r="O86" s="98"/>
      <c r="P86" s="98"/>
      <c r="Q86" s="98"/>
      <c r="R86" s="98"/>
      <c r="S86" s="98"/>
      <c r="T86" s="98"/>
      <c r="U86" s="98"/>
      <c r="V86" s="98"/>
    </row>
    <row r="87" spans="2:22" x14ac:dyDescent="0.25">
      <c r="F87" s="115"/>
      <c r="G87" s="115"/>
      <c r="H87" s="116"/>
      <c r="I87" s="113"/>
      <c r="J87" s="114"/>
      <c r="K87" s="110" t="s">
        <v>203</v>
      </c>
      <c r="L87" s="111" t="s">
        <v>786</v>
      </c>
      <c r="M87" s="112">
        <v>7</v>
      </c>
      <c r="N87" s="98"/>
      <c r="O87" s="98"/>
      <c r="P87" s="98"/>
      <c r="Q87" s="98"/>
      <c r="R87" s="98"/>
      <c r="S87" s="98"/>
      <c r="T87" s="98"/>
      <c r="U87" s="98"/>
      <c r="V87" s="98"/>
    </row>
    <row r="88" spans="2:22" ht="22.5" x14ac:dyDescent="0.25">
      <c r="F88" s="115"/>
      <c r="G88" s="115"/>
      <c r="H88" s="116"/>
      <c r="I88" s="113"/>
      <c r="J88" s="114"/>
      <c r="K88" s="110" t="s">
        <v>204</v>
      </c>
      <c r="L88" s="111" t="s">
        <v>787</v>
      </c>
      <c r="M88" s="112">
        <v>7</v>
      </c>
      <c r="N88" s="98"/>
      <c r="O88" s="98"/>
      <c r="P88" s="98"/>
      <c r="Q88" s="98"/>
      <c r="R88" s="98"/>
      <c r="S88" s="98"/>
      <c r="T88" s="98"/>
      <c r="U88" s="98"/>
      <c r="V88" s="98"/>
    </row>
    <row r="89" spans="2:22" x14ac:dyDescent="0.25">
      <c r="F89" s="115"/>
      <c r="G89" s="115"/>
      <c r="H89" s="116"/>
      <c r="I89" s="113"/>
      <c r="J89" s="117"/>
      <c r="K89" s="110" t="s">
        <v>205</v>
      </c>
      <c r="L89" s="111" t="s">
        <v>788</v>
      </c>
      <c r="M89" s="112">
        <v>3</v>
      </c>
      <c r="N89" s="98"/>
      <c r="O89" s="98"/>
      <c r="P89" s="98"/>
      <c r="Q89" s="98"/>
      <c r="R89" s="98"/>
      <c r="S89" s="98"/>
      <c r="T89" s="98"/>
      <c r="U89" s="98"/>
      <c r="V89" s="98"/>
    </row>
    <row r="90" spans="2:22" ht="16.5" thickBot="1" x14ac:dyDescent="0.3">
      <c r="F90" s="115"/>
      <c r="G90" s="115"/>
      <c r="H90" s="116"/>
      <c r="I90" s="113"/>
      <c r="J90" s="117"/>
      <c r="K90" s="110" t="s">
        <v>206</v>
      </c>
      <c r="L90" s="111" t="s">
        <v>789</v>
      </c>
      <c r="M90" s="112">
        <v>3</v>
      </c>
      <c r="N90" s="98"/>
      <c r="O90" s="98"/>
      <c r="P90" s="98"/>
      <c r="Q90" s="98"/>
      <c r="R90" s="98"/>
      <c r="S90" s="98"/>
      <c r="T90" s="98"/>
      <c r="U90" s="98"/>
      <c r="V90" s="98"/>
    </row>
    <row r="91" spans="2:22" ht="33.75" x14ac:dyDescent="0.25">
      <c r="B91" s="260" t="s">
        <v>834</v>
      </c>
      <c r="C91" s="261"/>
      <c r="D91" s="262"/>
      <c r="F91" s="115"/>
      <c r="G91" s="115"/>
      <c r="H91" s="116"/>
      <c r="I91" s="113"/>
      <c r="J91" s="117"/>
      <c r="K91" s="110" t="s">
        <v>207</v>
      </c>
      <c r="L91" s="111" t="s">
        <v>790</v>
      </c>
      <c r="M91" s="112">
        <v>15</v>
      </c>
      <c r="N91" s="98"/>
      <c r="O91" s="98"/>
      <c r="P91" s="98"/>
      <c r="Q91" s="98"/>
      <c r="R91" s="98"/>
      <c r="S91" s="98"/>
      <c r="T91" s="98"/>
      <c r="U91" s="98"/>
      <c r="V91" s="98"/>
    </row>
    <row r="92" spans="2:22" ht="33.75" x14ac:dyDescent="0.25">
      <c r="B92" s="126" t="s">
        <v>821</v>
      </c>
      <c r="C92" s="118" t="s">
        <v>820</v>
      </c>
      <c r="D92" s="127" t="s">
        <v>822</v>
      </c>
      <c r="F92" s="115"/>
      <c r="G92" s="115"/>
      <c r="H92" s="116"/>
      <c r="I92" s="124"/>
      <c r="K92" s="110" t="s">
        <v>208</v>
      </c>
      <c r="L92" s="111" t="s">
        <v>791</v>
      </c>
      <c r="M92" s="112">
        <v>7</v>
      </c>
      <c r="N92" s="98"/>
      <c r="O92" s="98"/>
      <c r="P92" s="98"/>
      <c r="Q92" s="98"/>
      <c r="R92" s="98"/>
      <c r="S92" s="98"/>
      <c r="T92" s="98"/>
      <c r="U92" s="98"/>
      <c r="V92" s="98"/>
    </row>
    <row r="93" spans="2:22" ht="33.75" x14ac:dyDescent="0.25">
      <c r="B93" s="128">
        <v>0.2</v>
      </c>
      <c r="C93" s="110" t="s">
        <v>823</v>
      </c>
      <c r="D93" s="129" t="s">
        <v>824</v>
      </c>
      <c r="F93" s="115"/>
      <c r="G93" s="115"/>
      <c r="H93" s="116"/>
      <c r="I93" s="124"/>
      <c r="K93" s="110" t="s">
        <v>209</v>
      </c>
      <c r="L93" s="111" t="s">
        <v>792</v>
      </c>
      <c r="M93" s="112">
        <v>15</v>
      </c>
      <c r="N93" s="98"/>
      <c r="O93" s="98"/>
      <c r="P93" s="98"/>
      <c r="Q93" s="98"/>
      <c r="R93" s="98"/>
      <c r="S93" s="98"/>
      <c r="T93" s="98"/>
      <c r="U93" s="98"/>
      <c r="V93" s="98"/>
    </row>
    <row r="94" spans="2:22" ht="33.75" x14ac:dyDescent="0.25">
      <c r="B94" s="128">
        <v>0.5</v>
      </c>
      <c r="C94" s="130" t="s">
        <v>825</v>
      </c>
      <c r="D94" s="129" t="s">
        <v>826</v>
      </c>
      <c r="F94" s="115"/>
      <c r="G94" s="115"/>
      <c r="H94" s="116"/>
      <c r="I94" s="124"/>
      <c r="K94" s="110" t="s">
        <v>210</v>
      </c>
      <c r="L94" s="111" t="s">
        <v>793</v>
      </c>
      <c r="M94" s="112">
        <v>7</v>
      </c>
      <c r="N94" s="98"/>
      <c r="O94" s="98"/>
      <c r="P94" s="98"/>
      <c r="Q94" s="98"/>
      <c r="R94" s="98"/>
      <c r="S94" s="98"/>
      <c r="T94" s="98"/>
      <c r="U94" s="98"/>
      <c r="V94" s="98"/>
    </row>
    <row r="95" spans="2:22" ht="47.25" x14ac:dyDescent="0.25">
      <c r="B95" s="128">
        <v>1</v>
      </c>
      <c r="C95" s="130" t="s">
        <v>827</v>
      </c>
      <c r="D95" s="129" t="s">
        <v>828</v>
      </c>
      <c r="F95" s="115"/>
      <c r="G95" s="115"/>
      <c r="H95" s="116"/>
      <c r="I95" s="124"/>
      <c r="K95" s="110" t="s">
        <v>211</v>
      </c>
      <c r="L95" s="111" t="s">
        <v>794</v>
      </c>
      <c r="M95" s="112">
        <v>15</v>
      </c>
      <c r="N95" s="98"/>
      <c r="O95" s="98"/>
      <c r="P95" s="98"/>
      <c r="Q95" s="98"/>
      <c r="R95" s="98"/>
      <c r="S95" s="98"/>
      <c r="T95" s="98"/>
      <c r="U95" s="98"/>
      <c r="V95" s="98"/>
    </row>
    <row r="96" spans="2:22" ht="47.25" x14ac:dyDescent="0.25">
      <c r="B96" s="128">
        <v>3</v>
      </c>
      <c r="C96" s="130" t="s">
        <v>829</v>
      </c>
      <c r="D96" s="129" t="s">
        <v>828</v>
      </c>
      <c r="K96" s="110" t="s">
        <v>212</v>
      </c>
      <c r="L96" s="111" t="s">
        <v>795</v>
      </c>
      <c r="M96" s="112">
        <v>7</v>
      </c>
      <c r="N96" s="98"/>
      <c r="O96" s="98"/>
      <c r="P96" s="98"/>
      <c r="Q96" s="98"/>
      <c r="R96" s="98"/>
      <c r="S96" s="98"/>
      <c r="T96" s="98"/>
      <c r="U96" s="98"/>
      <c r="V96" s="98"/>
    </row>
    <row r="97" spans="2:22" ht="31.5" x14ac:dyDescent="0.25">
      <c r="B97" s="128">
        <v>6</v>
      </c>
      <c r="C97" s="130" t="s">
        <v>830</v>
      </c>
      <c r="D97" s="129" t="s">
        <v>831</v>
      </c>
      <c r="K97" s="110" t="s">
        <v>213</v>
      </c>
      <c r="L97" s="111" t="s">
        <v>796</v>
      </c>
      <c r="M97" s="112">
        <v>7</v>
      </c>
      <c r="N97" s="98"/>
      <c r="O97" s="98"/>
      <c r="P97" s="98"/>
      <c r="Q97" s="98"/>
      <c r="R97" s="98"/>
      <c r="S97" s="98"/>
      <c r="T97" s="98"/>
      <c r="U97" s="98"/>
      <c r="V97" s="98"/>
    </row>
    <row r="98" spans="2:22" ht="45.75" thickBot="1" x14ac:dyDescent="0.3">
      <c r="B98" s="131">
        <v>10</v>
      </c>
      <c r="C98" s="132" t="s">
        <v>832</v>
      </c>
      <c r="D98" s="133" t="s">
        <v>833</v>
      </c>
      <c r="K98" s="110" t="s">
        <v>214</v>
      </c>
      <c r="L98" s="111" t="s">
        <v>797</v>
      </c>
      <c r="M98" s="112">
        <v>15</v>
      </c>
      <c r="N98" s="98"/>
      <c r="O98" s="98"/>
      <c r="P98" s="98"/>
      <c r="Q98" s="98"/>
      <c r="R98" s="98"/>
      <c r="S98" s="98"/>
      <c r="T98" s="98"/>
      <c r="U98" s="98"/>
      <c r="V98" s="98"/>
    </row>
    <row r="99" spans="2:22" ht="45.75" thickBot="1" x14ac:dyDescent="0.3">
      <c r="C99" s="125"/>
      <c r="D99" s="125"/>
      <c r="K99" s="110" t="s">
        <v>215</v>
      </c>
      <c r="L99" s="111" t="s">
        <v>798</v>
      </c>
      <c r="M99" s="112">
        <v>7</v>
      </c>
      <c r="N99" s="98"/>
      <c r="O99" s="98"/>
      <c r="P99" s="98"/>
      <c r="Q99" s="98"/>
      <c r="R99" s="98"/>
      <c r="S99" s="98"/>
      <c r="T99" s="98"/>
      <c r="U99" s="98"/>
      <c r="V99" s="98"/>
    </row>
    <row r="100" spans="2:22" ht="45" x14ac:dyDescent="0.25">
      <c r="B100" s="260" t="s">
        <v>835</v>
      </c>
      <c r="C100" s="262"/>
      <c r="K100" s="110" t="s">
        <v>216</v>
      </c>
      <c r="L100" s="111" t="s">
        <v>799</v>
      </c>
      <c r="M100" s="112">
        <v>7</v>
      </c>
      <c r="N100" s="98"/>
      <c r="O100" s="98"/>
      <c r="P100" s="98"/>
      <c r="Q100" s="98"/>
      <c r="R100" s="98"/>
      <c r="S100" s="98"/>
      <c r="T100" s="98"/>
      <c r="U100" s="98"/>
      <c r="V100" s="98"/>
    </row>
    <row r="101" spans="2:22" ht="45" x14ac:dyDescent="0.25">
      <c r="B101" s="128" t="s">
        <v>821</v>
      </c>
      <c r="C101" s="129" t="s">
        <v>836</v>
      </c>
      <c r="K101" s="110" t="s">
        <v>217</v>
      </c>
      <c r="L101" s="111" t="s">
        <v>800</v>
      </c>
      <c r="M101" s="112">
        <v>7</v>
      </c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2:22" x14ac:dyDescent="0.25">
      <c r="B102" s="128">
        <v>0.5</v>
      </c>
      <c r="C102" s="129" t="s">
        <v>837</v>
      </c>
      <c r="K102" s="110" t="s">
        <v>262</v>
      </c>
      <c r="L102" s="111" t="s">
        <v>801</v>
      </c>
      <c r="M102" s="112">
        <v>0</v>
      </c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2:22" ht="22.5" x14ac:dyDescent="0.25">
      <c r="B103" s="128">
        <v>1</v>
      </c>
      <c r="C103" s="129" t="s">
        <v>839</v>
      </c>
      <c r="K103" s="110" t="s">
        <v>263</v>
      </c>
      <c r="L103" s="111" t="s">
        <v>802</v>
      </c>
      <c r="M103" s="112">
        <v>0</v>
      </c>
      <c r="N103" s="98"/>
      <c r="O103" s="98"/>
      <c r="P103" s="98"/>
      <c r="Q103" s="98"/>
      <c r="R103" s="98"/>
      <c r="S103" s="98"/>
      <c r="T103" s="98"/>
      <c r="U103" s="98"/>
      <c r="V103" s="98"/>
    </row>
    <row r="104" spans="2:22" ht="22.5" x14ac:dyDescent="0.25">
      <c r="B104" s="128">
        <v>2</v>
      </c>
      <c r="C104" s="129" t="s">
        <v>838</v>
      </c>
      <c r="K104" s="110" t="s">
        <v>264</v>
      </c>
      <c r="L104" s="111" t="s">
        <v>803</v>
      </c>
      <c r="M104" s="112">
        <v>0</v>
      </c>
      <c r="N104" s="98"/>
      <c r="O104" s="98"/>
      <c r="P104" s="98"/>
      <c r="Q104" s="98"/>
      <c r="R104" s="98"/>
      <c r="S104" s="98"/>
      <c r="T104" s="98"/>
      <c r="U104" s="98"/>
      <c r="V104" s="98"/>
    </row>
    <row r="105" spans="2:22" ht="22.5" x14ac:dyDescent="0.25">
      <c r="B105" s="128">
        <v>3</v>
      </c>
      <c r="C105" s="129" t="s">
        <v>840</v>
      </c>
      <c r="K105" s="110" t="s">
        <v>265</v>
      </c>
      <c r="L105" s="111" t="s">
        <v>804</v>
      </c>
      <c r="M105" s="112">
        <v>0</v>
      </c>
      <c r="N105" s="98"/>
      <c r="O105" s="98"/>
      <c r="P105" s="98"/>
      <c r="Q105" s="98"/>
      <c r="R105" s="98"/>
      <c r="S105" s="98"/>
      <c r="T105" s="98"/>
      <c r="U105" s="98"/>
      <c r="V105" s="98"/>
    </row>
    <row r="106" spans="2:22" ht="22.5" x14ac:dyDescent="0.25">
      <c r="B106" s="128">
        <v>6</v>
      </c>
      <c r="C106" s="129" t="s">
        <v>841</v>
      </c>
      <c r="K106" s="110" t="s">
        <v>266</v>
      </c>
      <c r="L106" s="111" t="s">
        <v>805</v>
      </c>
      <c r="M106" s="112">
        <v>0</v>
      </c>
      <c r="N106" s="98"/>
      <c r="O106" s="98"/>
      <c r="P106" s="98"/>
      <c r="Q106" s="98"/>
      <c r="R106" s="98"/>
      <c r="S106" s="98"/>
      <c r="T106" s="98"/>
      <c r="U106" s="98"/>
      <c r="V106" s="98"/>
    </row>
    <row r="107" spans="2:22" ht="23.25" thickBot="1" x14ac:dyDescent="0.3">
      <c r="B107" s="131">
        <v>10</v>
      </c>
      <c r="C107" s="133" t="s">
        <v>842</v>
      </c>
      <c r="K107" s="110" t="s">
        <v>267</v>
      </c>
      <c r="L107" s="111" t="s">
        <v>806</v>
      </c>
      <c r="M107" s="112">
        <v>0</v>
      </c>
      <c r="N107" s="98"/>
      <c r="O107" s="98"/>
      <c r="P107" s="98"/>
      <c r="Q107" s="98"/>
      <c r="R107" s="98"/>
      <c r="S107" s="98"/>
      <c r="T107" s="98"/>
      <c r="U107" s="98"/>
      <c r="V107" s="98"/>
    </row>
    <row r="108" spans="2:22" x14ac:dyDescent="0.25"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</row>
    <row r="109" spans="2:22" x14ac:dyDescent="0.25"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0" spans="2:22" x14ac:dyDescent="0.25"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</row>
    <row r="111" spans="2:22" x14ac:dyDescent="0.25"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  <row r="112" spans="2:22" x14ac:dyDescent="0.25"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2:22" x14ac:dyDescent="0.25"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2:22" x14ac:dyDescent="0.25"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</row>
    <row r="115" spans="12:22" x14ac:dyDescent="0.25"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</row>
    <row r="116" spans="12:22" x14ac:dyDescent="0.25"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</row>
    <row r="117" spans="12:22" x14ac:dyDescent="0.25"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</row>
    <row r="118" spans="12:22" x14ac:dyDescent="0.25"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</row>
    <row r="119" spans="12:22" x14ac:dyDescent="0.25"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2:22" x14ac:dyDescent="0.25"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</row>
    <row r="121" spans="12:22" x14ac:dyDescent="0.25"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</row>
    <row r="122" spans="12:22" x14ac:dyDescent="0.25"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</row>
    <row r="123" spans="12:22" x14ac:dyDescent="0.25"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2:22" x14ac:dyDescent="0.25"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2:22" x14ac:dyDescent="0.25"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</row>
    <row r="126" spans="12:22" x14ac:dyDescent="0.25"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</row>
    <row r="127" spans="12:22" x14ac:dyDescent="0.25"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</row>
    <row r="128" spans="12:22" x14ac:dyDescent="0.25"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</row>
    <row r="129" spans="12:22" x14ac:dyDescent="0.25"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</row>
    <row r="130" spans="12:22" x14ac:dyDescent="0.25"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</row>
    <row r="131" spans="12:22" x14ac:dyDescent="0.25"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</row>
    <row r="132" spans="12:22" x14ac:dyDescent="0.25"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</row>
    <row r="133" spans="12:22" x14ac:dyDescent="0.25"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</row>
    <row r="134" spans="12:22" x14ac:dyDescent="0.25"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2:22" x14ac:dyDescent="0.25"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2:22" x14ac:dyDescent="0.25"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</row>
    <row r="137" spans="12:22" x14ac:dyDescent="0.25"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</row>
    <row r="138" spans="12:22" x14ac:dyDescent="0.25"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</row>
    <row r="139" spans="12:22" x14ac:dyDescent="0.25"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</row>
    <row r="140" spans="12:22" x14ac:dyDescent="0.25"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</row>
    <row r="141" spans="12:22" x14ac:dyDescent="0.25"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</row>
    <row r="142" spans="12:22" x14ac:dyDescent="0.25"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</row>
    <row r="143" spans="12:22" x14ac:dyDescent="0.25"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</row>
    <row r="144" spans="12:22" x14ac:dyDescent="0.25"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</row>
    <row r="145" spans="12:22" x14ac:dyDescent="0.25"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</row>
    <row r="146" spans="12:22" x14ac:dyDescent="0.25"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</row>
    <row r="147" spans="12:22" x14ac:dyDescent="0.25"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</row>
    <row r="148" spans="12:22" x14ac:dyDescent="0.25"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</row>
    <row r="149" spans="12:22" x14ac:dyDescent="0.25"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</row>
    <row r="150" spans="12:22" x14ac:dyDescent="0.25"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</row>
    <row r="151" spans="12:22" x14ac:dyDescent="0.25"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</row>
    <row r="152" spans="12:22" x14ac:dyDescent="0.25"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</row>
    <row r="153" spans="12:22" x14ac:dyDescent="0.25"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</row>
    <row r="154" spans="12:22" x14ac:dyDescent="0.25"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</row>
    <row r="155" spans="12:22" x14ac:dyDescent="0.25"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</row>
    <row r="156" spans="12:22" x14ac:dyDescent="0.25"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</row>
    <row r="157" spans="12:22" x14ac:dyDescent="0.25"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</row>
    <row r="158" spans="12:22" x14ac:dyDescent="0.25"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</row>
    <row r="159" spans="12:22" x14ac:dyDescent="0.25"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</row>
    <row r="160" spans="12:22" x14ac:dyDescent="0.25"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</row>
    <row r="161" spans="12:22" x14ac:dyDescent="0.25"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</row>
    <row r="162" spans="12:22" x14ac:dyDescent="0.25"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</row>
    <row r="163" spans="12:22" x14ac:dyDescent="0.25"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</row>
    <row r="164" spans="12:22" x14ac:dyDescent="0.25"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</row>
    <row r="165" spans="12:22" x14ac:dyDescent="0.25"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</row>
    <row r="166" spans="12:22" x14ac:dyDescent="0.25"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</row>
    <row r="167" spans="12:22" x14ac:dyDescent="0.25"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</row>
    <row r="168" spans="12:22" x14ac:dyDescent="0.25"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</row>
    <row r="169" spans="12:22" x14ac:dyDescent="0.25"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</row>
    <row r="170" spans="12:22" x14ac:dyDescent="0.25"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</row>
    <row r="171" spans="12:22" x14ac:dyDescent="0.25"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</row>
    <row r="172" spans="12:22" x14ac:dyDescent="0.25"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</row>
    <row r="173" spans="12:22" x14ac:dyDescent="0.25"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</row>
    <row r="174" spans="12:22" x14ac:dyDescent="0.25"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</row>
    <row r="175" spans="12:22" x14ac:dyDescent="0.25"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</row>
    <row r="176" spans="12:22" x14ac:dyDescent="0.25"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</row>
    <row r="177" spans="12:22" x14ac:dyDescent="0.25"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</row>
    <row r="178" spans="12:22" x14ac:dyDescent="0.25"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</row>
    <row r="179" spans="12:22" x14ac:dyDescent="0.25"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</row>
    <row r="180" spans="12:22" x14ac:dyDescent="0.25"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</row>
    <row r="181" spans="12:22" x14ac:dyDescent="0.25"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</row>
    <row r="182" spans="12:22" x14ac:dyDescent="0.25"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</row>
    <row r="183" spans="12:22" x14ac:dyDescent="0.25"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</row>
    <row r="184" spans="12:22" x14ac:dyDescent="0.25"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</row>
    <row r="185" spans="12:22" x14ac:dyDescent="0.25"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</row>
    <row r="186" spans="12:22" x14ac:dyDescent="0.25"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</row>
    <row r="187" spans="12:22" x14ac:dyDescent="0.25"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</row>
    <row r="188" spans="12:22" x14ac:dyDescent="0.25"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</row>
    <row r="189" spans="12:22" x14ac:dyDescent="0.25"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</row>
    <row r="190" spans="12:22" x14ac:dyDescent="0.25"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</row>
    <row r="191" spans="12:22" x14ac:dyDescent="0.25"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</row>
    <row r="192" spans="12:22" x14ac:dyDescent="0.25"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</row>
    <row r="193" spans="12:22" x14ac:dyDescent="0.25"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</row>
    <row r="194" spans="12:22" x14ac:dyDescent="0.25"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</row>
    <row r="195" spans="12:22" x14ac:dyDescent="0.25"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</row>
    <row r="196" spans="12:22" x14ac:dyDescent="0.25"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</row>
    <row r="197" spans="12:22" x14ac:dyDescent="0.25"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</row>
    <row r="198" spans="12:22" x14ac:dyDescent="0.25"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</row>
    <row r="199" spans="12:22" x14ac:dyDescent="0.25"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</row>
    <row r="200" spans="12:22" x14ac:dyDescent="0.25"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</row>
    <row r="201" spans="12:22" x14ac:dyDescent="0.25"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</row>
    <row r="202" spans="12:22" x14ac:dyDescent="0.25"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</row>
    <row r="203" spans="12:22" x14ac:dyDescent="0.25"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</row>
    <row r="204" spans="12:22" x14ac:dyDescent="0.25"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</row>
    <row r="205" spans="12:22" x14ac:dyDescent="0.25"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</row>
    <row r="206" spans="12:22" x14ac:dyDescent="0.25"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</row>
    <row r="207" spans="12:22" x14ac:dyDescent="0.25"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</row>
    <row r="208" spans="12:22" x14ac:dyDescent="0.25"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</row>
    <row r="209" spans="12:22" x14ac:dyDescent="0.25"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</row>
    <row r="210" spans="12:22" x14ac:dyDescent="0.25"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</row>
    <row r="211" spans="12:22" x14ac:dyDescent="0.25"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</row>
    <row r="212" spans="12:22" x14ac:dyDescent="0.25"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</row>
    <row r="213" spans="12:22" x14ac:dyDescent="0.25"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</row>
    <row r="214" spans="12:22" x14ac:dyDescent="0.25"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</row>
    <row r="215" spans="12:22" x14ac:dyDescent="0.25"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</row>
    <row r="216" spans="12:22" x14ac:dyDescent="0.25"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</row>
    <row r="217" spans="12:22" x14ac:dyDescent="0.25"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</row>
    <row r="218" spans="12:22" x14ac:dyDescent="0.25"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</row>
    <row r="219" spans="12:22" x14ac:dyDescent="0.25"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</row>
    <row r="220" spans="12:22" x14ac:dyDescent="0.25"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</row>
    <row r="221" spans="12:22" x14ac:dyDescent="0.25"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</row>
    <row r="222" spans="12:22" x14ac:dyDescent="0.25"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</row>
    <row r="223" spans="12:22" x14ac:dyDescent="0.25"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</row>
    <row r="224" spans="12:22" x14ac:dyDescent="0.25"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</row>
    <row r="225" spans="12:22" x14ac:dyDescent="0.25"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</row>
    <row r="226" spans="12:22" x14ac:dyDescent="0.25"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</row>
    <row r="227" spans="12:22" x14ac:dyDescent="0.25"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</row>
    <row r="228" spans="12:22" x14ac:dyDescent="0.25"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</row>
    <row r="229" spans="12:22" x14ac:dyDescent="0.25"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</row>
    <row r="230" spans="12:22" x14ac:dyDescent="0.25"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</row>
    <row r="231" spans="12:22" x14ac:dyDescent="0.25"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</row>
    <row r="232" spans="12:22" x14ac:dyDescent="0.25"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</row>
    <row r="233" spans="12:22" x14ac:dyDescent="0.25"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</row>
    <row r="234" spans="12:22" x14ac:dyDescent="0.25"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</row>
    <row r="235" spans="12:22" x14ac:dyDescent="0.25"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</row>
    <row r="236" spans="12:22" x14ac:dyDescent="0.25"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</row>
    <row r="237" spans="12:22" x14ac:dyDescent="0.25"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</row>
    <row r="238" spans="12:22" x14ac:dyDescent="0.25"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</row>
    <row r="239" spans="12:22" x14ac:dyDescent="0.25"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</row>
    <row r="240" spans="12:22" x14ac:dyDescent="0.25"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</row>
    <row r="241" spans="12:22" x14ac:dyDescent="0.25"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</row>
    <row r="242" spans="12:22" x14ac:dyDescent="0.25"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</row>
    <row r="243" spans="12:22" x14ac:dyDescent="0.25"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</row>
    <row r="244" spans="12:22" x14ac:dyDescent="0.25"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</row>
    <row r="245" spans="12:22" x14ac:dyDescent="0.25"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</row>
    <row r="246" spans="12:22" x14ac:dyDescent="0.25"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</row>
    <row r="247" spans="12:22" x14ac:dyDescent="0.25"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</row>
    <row r="248" spans="12:22" x14ac:dyDescent="0.25"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</row>
    <row r="249" spans="12:22" x14ac:dyDescent="0.25"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</row>
    <row r="250" spans="12:22" x14ac:dyDescent="0.25"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</row>
    <row r="251" spans="12:22" x14ac:dyDescent="0.25"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</row>
    <row r="252" spans="12:22" x14ac:dyDescent="0.25"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</row>
    <row r="253" spans="12:22" x14ac:dyDescent="0.25"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</row>
    <row r="254" spans="12:22" x14ac:dyDescent="0.25"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</row>
    <row r="255" spans="12:22" x14ac:dyDescent="0.25"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</row>
    <row r="256" spans="12:22" x14ac:dyDescent="0.25"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</row>
    <row r="257" spans="12:22" x14ac:dyDescent="0.25"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</row>
    <row r="258" spans="12:22" x14ac:dyDescent="0.25"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</row>
    <row r="259" spans="12:22" x14ac:dyDescent="0.25"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</row>
    <row r="260" spans="12:22" x14ac:dyDescent="0.25"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</row>
    <row r="261" spans="12:22" x14ac:dyDescent="0.25"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</row>
    <row r="262" spans="12:22" x14ac:dyDescent="0.25"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</row>
    <row r="263" spans="12:22" x14ac:dyDescent="0.25"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</row>
    <row r="264" spans="12:22" x14ac:dyDescent="0.25"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</row>
    <row r="265" spans="12:22" x14ac:dyDescent="0.25"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</row>
    <row r="266" spans="12:22" x14ac:dyDescent="0.25"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</row>
    <row r="267" spans="12:22" x14ac:dyDescent="0.25"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</row>
    <row r="268" spans="12:22" x14ac:dyDescent="0.25"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</row>
    <row r="269" spans="12:22" x14ac:dyDescent="0.25"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</row>
    <row r="270" spans="12:22" x14ac:dyDescent="0.25"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</row>
    <row r="271" spans="12:22" x14ac:dyDescent="0.25"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</row>
    <row r="272" spans="12:22" x14ac:dyDescent="0.25"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</row>
    <row r="273" spans="12:22" x14ac:dyDescent="0.25"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</row>
    <row r="274" spans="12:22" x14ac:dyDescent="0.25"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</row>
    <row r="275" spans="12:22" x14ac:dyDescent="0.25"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</row>
    <row r="276" spans="12:22" x14ac:dyDescent="0.25"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</row>
    <row r="277" spans="12:22" x14ac:dyDescent="0.25"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</row>
    <row r="278" spans="12:22" x14ac:dyDescent="0.25"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</row>
    <row r="279" spans="12:22" x14ac:dyDescent="0.25"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</row>
    <row r="280" spans="12:22" x14ac:dyDescent="0.25"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</row>
    <row r="281" spans="12:22" x14ac:dyDescent="0.25"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</row>
    <row r="282" spans="12:22" x14ac:dyDescent="0.25"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</row>
    <row r="283" spans="12:22" x14ac:dyDescent="0.25"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</row>
    <row r="284" spans="12:22" x14ac:dyDescent="0.25"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</row>
    <row r="285" spans="12:22" x14ac:dyDescent="0.25"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</row>
    <row r="286" spans="12:22" x14ac:dyDescent="0.25"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</row>
    <row r="287" spans="12:22" x14ac:dyDescent="0.25"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</row>
    <row r="288" spans="12:22" x14ac:dyDescent="0.25"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</row>
    <row r="289" spans="12:22" x14ac:dyDescent="0.25"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</row>
    <row r="290" spans="12:22" x14ac:dyDescent="0.25"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</row>
    <row r="291" spans="12:22" x14ac:dyDescent="0.25"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</row>
    <row r="292" spans="12:22" x14ac:dyDescent="0.25"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</row>
    <row r="293" spans="12:22" x14ac:dyDescent="0.25"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</row>
    <row r="294" spans="12:22" x14ac:dyDescent="0.25"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</row>
    <row r="295" spans="12:22" x14ac:dyDescent="0.25"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</row>
    <row r="296" spans="12:22" x14ac:dyDescent="0.25"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</row>
    <row r="297" spans="12:22" x14ac:dyDescent="0.25"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</row>
    <row r="298" spans="12:22" x14ac:dyDescent="0.25"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</row>
    <row r="299" spans="12:22" x14ac:dyDescent="0.25"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</row>
    <row r="300" spans="12:22" x14ac:dyDescent="0.25"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</row>
    <row r="301" spans="12:22" x14ac:dyDescent="0.25"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</row>
    <row r="302" spans="12:22" x14ac:dyDescent="0.25"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</row>
    <row r="303" spans="12:22" x14ac:dyDescent="0.25"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</row>
    <row r="304" spans="12:22" x14ac:dyDescent="0.25"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</row>
    <row r="305" spans="12:22" x14ac:dyDescent="0.25"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</row>
    <row r="306" spans="12:22" x14ac:dyDescent="0.25"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</row>
    <row r="307" spans="12:22" x14ac:dyDescent="0.25"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</row>
    <row r="308" spans="12:22" x14ac:dyDescent="0.25"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</row>
    <row r="309" spans="12:22" x14ac:dyDescent="0.25"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</row>
    <row r="310" spans="12:22" x14ac:dyDescent="0.25"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</row>
    <row r="311" spans="12:22" x14ac:dyDescent="0.25"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</row>
    <row r="312" spans="12:22" x14ac:dyDescent="0.25"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</row>
    <row r="313" spans="12:22" x14ac:dyDescent="0.25"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</row>
    <row r="314" spans="12:22" x14ac:dyDescent="0.25"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</row>
    <row r="315" spans="12:22" x14ac:dyDescent="0.25"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</row>
    <row r="316" spans="12:22" x14ac:dyDescent="0.25"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</row>
    <row r="317" spans="12:22" x14ac:dyDescent="0.25"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</row>
    <row r="318" spans="12:22" x14ac:dyDescent="0.25"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</row>
    <row r="319" spans="12:22" x14ac:dyDescent="0.25"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</row>
    <row r="320" spans="12:22" x14ac:dyDescent="0.25"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</row>
    <row r="321" spans="12:22" x14ac:dyDescent="0.25"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</row>
    <row r="322" spans="12:22" x14ac:dyDescent="0.25"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</row>
    <row r="323" spans="12:22" x14ac:dyDescent="0.25"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</row>
    <row r="324" spans="12:22" x14ac:dyDescent="0.25"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</row>
    <row r="325" spans="12:22" x14ac:dyDescent="0.25"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</row>
    <row r="326" spans="12:22" x14ac:dyDescent="0.25"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</row>
    <row r="327" spans="12:22" x14ac:dyDescent="0.25"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</row>
    <row r="328" spans="12:22" x14ac:dyDescent="0.25"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</row>
    <row r="329" spans="12:22" x14ac:dyDescent="0.25"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</row>
    <row r="330" spans="12:22" x14ac:dyDescent="0.25"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</row>
    <row r="331" spans="12:22" x14ac:dyDescent="0.25"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</row>
    <row r="332" spans="12:22" x14ac:dyDescent="0.25"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</row>
    <row r="333" spans="12:22" x14ac:dyDescent="0.25"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</row>
    <row r="334" spans="12:22" x14ac:dyDescent="0.25"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</row>
    <row r="335" spans="12:22" x14ac:dyDescent="0.25"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</row>
    <row r="336" spans="12:22" x14ac:dyDescent="0.25"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</row>
    <row r="337" spans="12:22" x14ac:dyDescent="0.25"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</row>
    <row r="338" spans="12:22" x14ac:dyDescent="0.25"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</row>
    <row r="339" spans="12:22" x14ac:dyDescent="0.25"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</row>
    <row r="340" spans="12:22" x14ac:dyDescent="0.25"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</row>
    <row r="341" spans="12:22" x14ac:dyDescent="0.25"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</row>
    <row r="342" spans="12:22" x14ac:dyDescent="0.25"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</row>
    <row r="343" spans="12:22" x14ac:dyDescent="0.25"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</row>
    <row r="344" spans="12:22" x14ac:dyDescent="0.25"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</row>
    <row r="345" spans="12:22" x14ac:dyDescent="0.25"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</row>
    <row r="346" spans="12:22" x14ac:dyDescent="0.25"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</row>
    <row r="347" spans="12:22" x14ac:dyDescent="0.25"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</row>
    <row r="348" spans="12:22" x14ac:dyDescent="0.25"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</row>
    <row r="349" spans="12:22" x14ac:dyDescent="0.25"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</row>
    <row r="350" spans="12:22" x14ac:dyDescent="0.25"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</row>
    <row r="351" spans="12:22" x14ac:dyDescent="0.25"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</row>
    <row r="352" spans="12:22" x14ac:dyDescent="0.25"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</row>
    <row r="353" spans="12:22" x14ac:dyDescent="0.25"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</row>
    <row r="354" spans="12:22" x14ac:dyDescent="0.25"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</row>
    <row r="355" spans="12:22" x14ac:dyDescent="0.25"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</row>
    <row r="356" spans="12:22" x14ac:dyDescent="0.25"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</row>
    <row r="357" spans="12:22" x14ac:dyDescent="0.25"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</row>
    <row r="358" spans="12:22" x14ac:dyDescent="0.25"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</row>
    <row r="359" spans="12:22" x14ac:dyDescent="0.25"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</row>
    <row r="360" spans="12:22" x14ac:dyDescent="0.25"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</row>
    <row r="361" spans="12:22" x14ac:dyDescent="0.25"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</row>
    <row r="362" spans="12:22" x14ac:dyDescent="0.25"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</row>
    <row r="363" spans="12:22" x14ac:dyDescent="0.25"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</row>
    <row r="364" spans="12:22" x14ac:dyDescent="0.25"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</row>
    <row r="365" spans="12:22" x14ac:dyDescent="0.25"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</row>
    <row r="366" spans="12:22" x14ac:dyDescent="0.25"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</row>
    <row r="367" spans="12:22" x14ac:dyDescent="0.25"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</row>
    <row r="368" spans="12:22" x14ac:dyDescent="0.25"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</row>
    <row r="369" spans="12:22" x14ac:dyDescent="0.25"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</row>
    <row r="370" spans="12:22" x14ac:dyDescent="0.25"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</row>
    <row r="371" spans="12:22" x14ac:dyDescent="0.25"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</row>
    <row r="372" spans="12:22" x14ac:dyDescent="0.25"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</row>
    <row r="373" spans="12:22" x14ac:dyDescent="0.25"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</row>
    <row r="374" spans="12:22" x14ac:dyDescent="0.25"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</row>
    <row r="375" spans="12:22" x14ac:dyDescent="0.25"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</row>
    <row r="376" spans="12:22" x14ac:dyDescent="0.25"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</row>
    <row r="377" spans="12:22" x14ac:dyDescent="0.25"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</row>
    <row r="378" spans="12:22" x14ac:dyDescent="0.25"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</row>
    <row r="379" spans="12:22" x14ac:dyDescent="0.25"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</row>
    <row r="380" spans="12:22" x14ac:dyDescent="0.25"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</row>
    <row r="381" spans="12:22" x14ac:dyDescent="0.25"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</row>
    <row r="382" spans="12:22" x14ac:dyDescent="0.25"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</row>
    <row r="383" spans="12:22" x14ac:dyDescent="0.25"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</row>
    <row r="384" spans="12:22" x14ac:dyDescent="0.25"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</row>
    <row r="385" spans="12:22" x14ac:dyDescent="0.25"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</row>
    <row r="386" spans="12:22" x14ac:dyDescent="0.25"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</row>
    <row r="387" spans="12:22" x14ac:dyDescent="0.25"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</row>
    <row r="388" spans="12:22" x14ac:dyDescent="0.25"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</row>
    <row r="389" spans="12:22" x14ac:dyDescent="0.25"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</row>
    <row r="390" spans="12:22" x14ac:dyDescent="0.25"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</row>
    <row r="391" spans="12:22" x14ac:dyDescent="0.25"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</row>
    <row r="392" spans="12:22" x14ac:dyDescent="0.25"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</row>
    <row r="393" spans="12:22" x14ac:dyDescent="0.25"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</row>
    <row r="394" spans="12:22" x14ac:dyDescent="0.25"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</row>
    <row r="395" spans="12:22" x14ac:dyDescent="0.25"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</row>
    <row r="396" spans="12:22" x14ac:dyDescent="0.25"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</row>
    <row r="397" spans="12:22" x14ac:dyDescent="0.25"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</row>
    <row r="398" spans="12:22" x14ac:dyDescent="0.25"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</row>
    <row r="399" spans="12:22" x14ac:dyDescent="0.25"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</row>
    <row r="400" spans="12:22" x14ac:dyDescent="0.25"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</row>
    <row r="401" spans="12:22" x14ac:dyDescent="0.25"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</row>
    <row r="402" spans="12:22" x14ac:dyDescent="0.25"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</row>
    <row r="403" spans="12:22" x14ac:dyDescent="0.25"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</row>
    <row r="404" spans="12:22" x14ac:dyDescent="0.25"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</row>
    <row r="405" spans="12:22" x14ac:dyDescent="0.25"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</row>
    <row r="406" spans="12:22" x14ac:dyDescent="0.25"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</row>
    <row r="407" spans="12:22" x14ac:dyDescent="0.25"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</row>
    <row r="408" spans="12:22" x14ac:dyDescent="0.25"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</row>
    <row r="409" spans="12:22" x14ac:dyDescent="0.25"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</row>
    <row r="410" spans="12:22" x14ac:dyDescent="0.25"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</row>
    <row r="411" spans="12:22" x14ac:dyDescent="0.25"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</row>
    <row r="412" spans="12:22" x14ac:dyDescent="0.25"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</row>
    <row r="413" spans="12:22" x14ac:dyDescent="0.25"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</row>
    <row r="414" spans="12:22" x14ac:dyDescent="0.25"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</row>
    <row r="415" spans="12:22" x14ac:dyDescent="0.25"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</row>
    <row r="416" spans="12:22" x14ac:dyDescent="0.25"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</row>
    <row r="417" spans="12:22" x14ac:dyDescent="0.25"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</row>
    <row r="418" spans="12:22" x14ac:dyDescent="0.25"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</row>
    <row r="419" spans="12:22" x14ac:dyDescent="0.25"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</row>
    <row r="420" spans="12:22" x14ac:dyDescent="0.25"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</row>
    <row r="421" spans="12:22" x14ac:dyDescent="0.25"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</row>
    <row r="422" spans="12:22" x14ac:dyDescent="0.25"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</row>
    <row r="423" spans="12:22" x14ac:dyDescent="0.25"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</row>
    <row r="424" spans="12:22" x14ac:dyDescent="0.25"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</row>
    <row r="425" spans="12:22" x14ac:dyDescent="0.25"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</row>
    <row r="426" spans="12:22" x14ac:dyDescent="0.25"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</row>
    <row r="427" spans="12:22" x14ac:dyDescent="0.25"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</row>
    <row r="428" spans="12:22" x14ac:dyDescent="0.25"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</row>
    <row r="429" spans="12:22" x14ac:dyDescent="0.25"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</row>
    <row r="430" spans="12:22" x14ac:dyDescent="0.25"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</row>
    <row r="431" spans="12:22" x14ac:dyDescent="0.25"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</row>
    <row r="432" spans="12:22" x14ac:dyDescent="0.25"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</row>
    <row r="433" spans="12:22" x14ac:dyDescent="0.25"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</row>
    <row r="434" spans="12:22" x14ac:dyDescent="0.25"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</row>
    <row r="435" spans="12:22" x14ac:dyDescent="0.25"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</row>
    <row r="436" spans="12:22" x14ac:dyDescent="0.25"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</row>
    <row r="437" spans="12:22" x14ac:dyDescent="0.25"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</row>
    <row r="438" spans="12:22" x14ac:dyDescent="0.25"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</row>
    <row r="439" spans="12:22" x14ac:dyDescent="0.25"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</row>
    <row r="440" spans="12:22" x14ac:dyDescent="0.25"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</row>
    <row r="441" spans="12:22" x14ac:dyDescent="0.25"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</row>
    <row r="442" spans="12:22" x14ac:dyDescent="0.25"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</row>
    <row r="443" spans="12:22" x14ac:dyDescent="0.25"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</row>
    <row r="444" spans="12:22" x14ac:dyDescent="0.25"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</row>
    <row r="445" spans="12:22" x14ac:dyDescent="0.25"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</row>
    <row r="446" spans="12:22" x14ac:dyDescent="0.25"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</row>
    <row r="447" spans="12:22" x14ac:dyDescent="0.25"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</row>
    <row r="448" spans="12:22" x14ac:dyDescent="0.25"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</row>
    <row r="449" spans="12:22" x14ac:dyDescent="0.25"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</row>
    <row r="450" spans="12:22" x14ac:dyDescent="0.25"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</row>
    <row r="451" spans="12:22" x14ac:dyDescent="0.25"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</row>
    <row r="452" spans="12:22" x14ac:dyDescent="0.25"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</row>
    <row r="453" spans="12:22" x14ac:dyDescent="0.25"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</row>
    <row r="454" spans="12:22" x14ac:dyDescent="0.25"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</row>
    <row r="455" spans="12:22" x14ac:dyDescent="0.25"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</row>
    <row r="456" spans="12:22" x14ac:dyDescent="0.25"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</row>
    <row r="457" spans="12:22" x14ac:dyDescent="0.25"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</row>
    <row r="458" spans="12:22" x14ac:dyDescent="0.25"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</row>
    <row r="459" spans="12:22" x14ac:dyDescent="0.25"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</row>
    <row r="460" spans="12:22" x14ac:dyDescent="0.25"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</row>
    <row r="461" spans="12:22" x14ac:dyDescent="0.25"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</row>
    <row r="462" spans="12:22" x14ac:dyDescent="0.25"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</row>
    <row r="463" spans="12:22" x14ac:dyDescent="0.25"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</row>
    <row r="464" spans="12:22" x14ac:dyDescent="0.25"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</row>
    <row r="465" spans="12:22" x14ac:dyDescent="0.25"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</row>
    <row r="466" spans="12:22" x14ac:dyDescent="0.25"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</row>
    <row r="467" spans="12:22" x14ac:dyDescent="0.25"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</row>
    <row r="468" spans="12:22" x14ac:dyDescent="0.25"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</row>
    <row r="469" spans="12:22" x14ac:dyDescent="0.25"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</row>
    <row r="470" spans="12:22" x14ac:dyDescent="0.25"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</row>
    <row r="471" spans="12:22" x14ac:dyDescent="0.25"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</row>
    <row r="472" spans="12:22" x14ac:dyDescent="0.25"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</row>
    <row r="473" spans="12:22" x14ac:dyDescent="0.25"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</row>
    <row r="474" spans="12:22" x14ac:dyDescent="0.25"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</row>
    <row r="475" spans="12:22" x14ac:dyDescent="0.25"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</row>
    <row r="476" spans="12:22" x14ac:dyDescent="0.25"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</row>
    <row r="477" spans="12:22" x14ac:dyDescent="0.25"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</row>
    <row r="478" spans="12:22" x14ac:dyDescent="0.25"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</row>
    <row r="479" spans="12:22" x14ac:dyDescent="0.25"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</row>
    <row r="480" spans="12:22" x14ac:dyDescent="0.25"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</row>
    <row r="481" spans="12:22" x14ac:dyDescent="0.25"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</row>
    <row r="482" spans="12:22" x14ac:dyDescent="0.25"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</row>
  </sheetData>
  <mergeCells count="2">
    <mergeCell ref="B91:D91"/>
    <mergeCell ref="B100:C100"/>
  </mergeCells>
  <pageMargins left="0.74803149606299213" right="0.74803149606299213" top="0.98425196850393704" bottom="0.98425196850393704" header="0.51181102362204722" footer="0.51181102362204722"/>
  <pageSetup paperSize="9" scale="30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da099a-cc8a-4bee-be35-04ff40ba65ab" xsi:nil="true"/>
    <lcf76f155ced4ddcb4097134ff3c332f xmlns="0a287106-7a48-44f4-9c62-a81fd82753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F4915A5442C408F13208DBA500FF6" ma:contentTypeVersion="12" ma:contentTypeDescription="Een nieuw document maken." ma:contentTypeScope="" ma:versionID="64c1f704868835d1f2c32b325dc277a5">
  <xsd:schema xmlns:xsd="http://www.w3.org/2001/XMLSchema" xmlns:xs="http://www.w3.org/2001/XMLSchema" xmlns:p="http://schemas.microsoft.com/office/2006/metadata/properties" xmlns:ns2="0a287106-7a48-44f4-9c62-a81fd82753a5" xmlns:ns3="09da099a-cc8a-4bee-be35-04ff40ba65ab" targetNamespace="http://schemas.microsoft.com/office/2006/metadata/properties" ma:root="true" ma:fieldsID="806072654866ca9de9c4a7cc0cd4bce4" ns2:_="" ns3:_="">
    <xsd:import namespace="0a287106-7a48-44f4-9c62-a81fd82753a5"/>
    <xsd:import namespace="09da099a-cc8a-4bee-be35-04ff40ba6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87106-7a48-44f4-9c62-a81fd8275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fdbad31d-b4a9-4496-982d-08d124aa2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a099a-cc8a-4bee-be35-04ff40ba65a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7c1f3ff-721a-4178-9d75-ebbeb68d6f77}" ma:internalName="TaxCatchAll" ma:showField="CatchAllData" ma:web="09da099a-cc8a-4bee-be35-04ff40ba6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BC392-2F5F-4E53-8C20-AA865D461B63}">
  <ds:schemaRefs>
    <ds:schemaRef ds:uri="http://schemas.microsoft.com/office/2006/metadata/properties"/>
    <ds:schemaRef ds:uri="http://schemas.microsoft.com/office/infopath/2007/PartnerControls"/>
    <ds:schemaRef ds:uri="09da099a-cc8a-4bee-be35-04ff40ba65ab"/>
    <ds:schemaRef ds:uri="0a287106-7a48-44f4-9c62-a81fd82753a5"/>
  </ds:schemaRefs>
</ds:datastoreItem>
</file>

<file path=customXml/itemProps2.xml><?xml version="1.0" encoding="utf-8"?>
<ds:datastoreItem xmlns:ds="http://schemas.openxmlformats.org/officeDocument/2006/customXml" ds:itemID="{F58F501D-4782-4BD3-BB39-D7F3BDB32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FAE89-1FC2-4F69-BA30-5BEDA7DAA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87106-7a48-44f4-9c62-a81fd82753a5"/>
    <ds:schemaRef ds:uri="09da099a-cc8a-4bee-be35-04ff40ba6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REGISTER</vt:lpstr>
      <vt:lpstr>H-zinnen</vt:lpstr>
      <vt:lpstr>EUH-ZINNEN</vt:lpstr>
      <vt:lpstr>P-zinnen</vt:lpstr>
      <vt:lpstr>INFO GROEP</vt:lpstr>
      <vt:lpstr>LIJSTEN</vt:lpstr>
      <vt:lpstr>Risico-matrix</vt:lpstr>
    </vt:vector>
  </TitlesOfParts>
  <Company>ABESCO CVBA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Haesendonck</dc:creator>
  <cp:lastModifiedBy>Van Aelst Sophie</cp:lastModifiedBy>
  <cp:lastPrinted>2018-11-26T09:35:41Z</cp:lastPrinted>
  <dcterms:created xsi:type="dcterms:W3CDTF">2015-06-03T08:22:16Z</dcterms:created>
  <dcterms:modified xsi:type="dcterms:W3CDTF">2024-09-09T13:48:01Z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0x010100330F4915A5442C408F13208DBA500FF6</vt:lpwstr>
  </property>
  <property fmtid="{D5CDD505-2E9C-101B-9397-08002B2CF9AE}" pid="3" name="MediaServiceImageTags">
    <vt:lpwstr/>
  </property>
</Properties>
</file>